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608" windowHeight="7752"/>
  </bookViews>
  <sheets>
    <sheet name="Лист 1" sheetId="5" r:id="rId1"/>
  </sheets>
  <calcPr calcId="125725"/>
</workbook>
</file>

<file path=xl/calcChain.xml><?xml version="1.0" encoding="utf-8"?>
<calcChain xmlns="http://schemas.openxmlformats.org/spreadsheetml/2006/main">
  <c r="J110" i="5"/>
  <c r="K110"/>
  <c r="I110"/>
  <c r="G110"/>
  <c r="J109"/>
  <c r="K109"/>
  <c r="I109"/>
  <c r="G109"/>
  <c r="J108"/>
  <c r="K108"/>
  <c r="I108"/>
  <c r="G108"/>
  <c r="J107"/>
  <c r="K107"/>
  <c r="I107"/>
  <c r="G107"/>
  <c r="J86"/>
  <c r="K86"/>
  <c r="I86"/>
  <c r="G86"/>
  <c r="J85"/>
  <c r="K85"/>
  <c r="I85"/>
  <c r="G85"/>
  <c r="J84"/>
  <c r="K84"/>
  <c r="I84"/>
  <c r="G84"/>
  <c r="J83"/>
  <c r="K83"/>
  <c r="I83"/>
  <c r="G83"/>
  <c r="J82"/>
  <c r="K82"/>
  <c r="I82"/>
  <c r="G82"/>
  <c r="J81"/>
  <c r="K81"/>
  <c r="I81"/>
  <c r="G81"/>
  <c r="J80"/>
  <c r="K80"/>
  <c r="I80"/>
  <c r="G80"/>
  <c r="J79"/>
  <c r="K79"/>
  <c r="I79"/>
  <c r="G79"/>
  <c r="J78"/>
  <c r="K78"/>
  <c r="I78"/>
  <c r="G78"/>
  <c r="J77"/>
  <c r="K77"/>
  <c r="I77"/>
  <c r="G77"/>
  <c r="J76"/>
  <c r="K76"/>
  <c r="I76"/>
  <c r="G76"/>
  <c r="J75"/>
  <c r="K75"/>
  <c r="I75"/>
  <c r="G75"/>
  <c r="J74"/>
  <c r="K74"/>
  <c r="I74"/>
  <c r="G74"/>
  <c r="J73"/>
  <c r="K73"/>
  <c r="I73"/>
  <c r="G73"/>
  <c r="J72"/>
  <c r="K72"/>
  <c r="I72"/>
  <c r="G72"/>
  <c r="J71"/>
  <c r="K71"/>
  <c r="I71"/>
  <c r="G71"/>
  <c r="J70"/>
  <c r="K70"/>
  <c r="I70"/>
  <c r="G70"/>
  <c r="J69"/>
  <c r="K69"/>
  <c r="I69"/>
  <c r="G69"/>
  <c r="J101"/>
  <c r="K101"/>
  <c r="I101"/>
  <c r="G101"/>
  <c r="J100"/>
  <c r="K100"/>
  <c r="I100"/>
  <c r="G100"/>
  <c r="J99"/>
  <c r="K99"/>
  <c r="I99"/>
  <c r="G99"/>
  <c r="J98"/>
  <c r="K98"/>
  <c r="I98"/>
  <c r="G98"/>
  <c r="J97"/>
  <c r="K97"/>
  <c r="I97"/>
  <c r="G97"/>
  <c r="J96"/>
  <c r="K96"/>
  <c r="I96"/>
  <c r="G96"/>
  <c r="J95"/>
  <c r="K95"/>
  <c r="I95"/>
  <c r="G95"/>
  <c r="J94"/>
  <c r="K94"/>
  <c r="I94"/>
  <c r="G94"/>
  <c r="J93"/>
  <c r="K93"/>
  <c r="I93"/>
  <c r="G93"/>
  <c r="J92"/>
  <c r="K92"/>
  <c r="I92"/>
  <c r="G92"/>
  <c r="J91"/>
  <c r="K91"/>
  <c r="I91"/>
  <c r="G91"/>
  <c r="J90"/>
  <c r="K90"/>
  <c r="I90"/>
  <c r="G90"/>
  <c r="J89"/>
  <c r="K89"/>
  <c r="I89"/>
  <c r="G89"/>
  <c r="J88"/>
  <c r="K88"/>
  <c r="I88"/>
  <c r="G88"/>
  <c r="J120"/>
  <c r="K120"/>
  <c r="I120"/>
  <c r="G120"/>
  <c r="J119"/>
  <c r="K119"/>
  <c r="I119"/>
  <c r="G119"/>
  <c r="J118"/>
  <c r="K118"/>
  <c r="I118"/>
  <c r="G118"/>
  <c r="J117"/>
  <c r="K117"/>
  <c r="I117"/>
  <c r="G117"/>
  <c r="J116"/>
  <c r="K116"/>
  <c r="I116"/>
  <c r="G116"/>
  <c r="J115"/>
  <c r="K115"/>
  <c r="I115"/>
  <c r="G115"/>
  <c r="J114"/>
  <c r="K114"/>
  <c r="I114"/>
  <c r="G114"/>
  <c r="J113"/>
  <c r="K113"/>
  <c r="I113"/>
  <c r="G113"/>
  <c r="J112"/>
  <c r="K112"/>
  <c r="I112"/>
  <c r="G112"/>
  <c r="J111"/>
  <c r="K111"/>
  <c r="I111"/>
  <c r="G111"/>
  <c r="J106"/>
  <c r="K106"/>
  <c r="I106"/>
  <c r="G106"/>
  <c r="J105"/>
  <c r="K105"/>
  <c r="I105"/>
  <c r="G105"/>
  <c r="J104"/>
  <c r="K104"/>
  <c r="I104"/>
  <c r="G104"/>
  <c r="J103"/>
  <c r="K103"/>
  <c r="I103"/>
  <c r="G103"/>
  <c r="J68"/>
  <c r="K68"/>
  <c r="I68"/>
  <c r="G68"/>
  <c r="J67"/>
  <c r="K67"/>
  <c r="I67"/>
  <c r="G67"/>
  <c r="J66"/>
  <c r="K66"/>
  <c r="I66"/>
  <c r="G66"/>
  <c r="J65"/>
  <c r="K65"/>
  <c r="I65"/>
  <c r="G65"/>
  <c r="J63"/>
  <c r="K63"/>
  <c r="I63"/>
  <c r="G63"/>
  <c r="J62"/>
  <c r="K62"/>
  <c r="I62"/>
  <c r="G62"/>
  <c r="J61"/>
  <c r="K61"/>
  <c r="I61"/>
  <c r="G61"/>
  <c r="J60"/>
  <c r="K60"/>
  <c r="I60"/>
  <c r="G60"/>
  <c r="J59"/>
  <c r="K59"/>
  <c r="I59"/>
  <c r="G59"/>
  <c r="J58"/>
  <c r="K58"/>
  <c r="I58"/>
  <c r="G58"/>
  <c r="J57"/>
  <c r="K57"/>
  <c r="I57"/>
  <c r="G57"/>
  <c r="J56"/>
  <c r="K56"/>
  <c r="I56"/>
  <c r="G56"/>
  <c r="J55"/>
  <c r="K55"/>
  <c r="I55"/>
  <c r="G55"/>
  <c r="J54"/>
  <c r="K54"/>
  <c r="I54"/>
  <c r="G54"/>
  <c r="J53"/>
  <c r="K53"/>
  <c r="I53"/>
  <c r="G53"/>
  <c r="J52"/>
  <c r="K52"/>
  <c r="I52"/>
  <c r="G52"/>
  <c r="J51"/>
  <c r="K51"/>
  <c r="I51"/>
  <c r="G51"/>
  <c r="J50"/>
  <c r="K50"/>
  <c r="I50"/>
  <c r="G50"/>
  <c r="J49"/>
  <c r="K49"/>
  <c r="I49"/>
  <c r="G49"/>
  <c r="J48"/>
  <c r="K48"/>
  <c r="I48"/>
  <c r="G48"/>
  <c r="J47"/>
  <c r="K47"/>
  <c r="I47"/>
  <c r="G47"/>
  <c r="J46"/>
  <c r="K46"/>
  <c r="I46"/>
  <c r="G46"/>
  <c r="J45"/>
  <c r="K45"/>
  <c r="I45"/>
  <c r="G45"/>
  <c r="J44"/>
  <c r="K44"/>
  <c r="I44"/>
  <c r="G44"/>
  <c r="J36"/>
  <c r="K36"/>
  <c r="I36"/>
  <c r="G36"/>
  <c r="J35"/>
  <c r="K35"/>
  <c r="I35"/>
  <c r="G35"/>
  <c r="J34"/>
  <c r="K34"/>
  <c r="I34"/>
  <c r="G34"/>
  <c r="J33"/>
  <c r="K33"/>
  <c r="I33"/>
  <c r="G33"/>
  <c r="J42"/>
  <c r="K42"/>
  <c r="I42"/>
  <c r="G42"/>
  <c r="J41"/>
  <c r="K41"/>
  <c r="I41"/>
  <c r="G41"/>
  <c r="J40"/>
  <c r="K40"/>
  <c r="I40"/>
  <c r="G40"/>
  <c r="J39"/>
  <c r="K39"/>
  <c r="I39"/>
  <c r="G39"/>
  <c r="J38"/>
  <c r="K38"/>
  <c r="I38"/>
  <c r="G38"/>
  <c r="J37"/>
  <c r="K37"/>
  <c r="I37"/>
  <c r="G37"/>
  <c r="J32"/>
  <c r="K32"/>
  <c r="I32"/>
  <c r="G32"/>
  <c r="J30"/>
  <c r="K30"/>
  <c r="I30"/>
  <c r="G30"/>
  <c r="J27"/>
  <c r="K27"/>
  <c r="I27"/>
  <c r="I121"/>
  <c r="G27"/>
  <c r="J26"/>
  <c r="K26"/>
  <c r="I26"/>
  <c r="G26"/>
  <c r="J31"/>
  <c r="K31"/>
  <c r="I31"/>
  <c r="G31"/>
  <c r="J29"/>
  <c r="K29"/>
  <c r="I29"/>
  <c r="G29"/>
  <c r="J28"/>
  <c r="K28"/>
  <c r="I28"/>
  <c r="G28"/>
  <c r="J25"/>
  <c r="K25"/>
  <c r="I25"/>
  <c r="G25"/>
  <c r="J24"/>
  <c r="K24"/>
  <c r="K121"/>
  <c r="I24"/>
  <c r="G24"/>
  <c r="G121" l="1"/>
  <c r="H123" s="1"/>
</calcChain>
</file>

<file path=xl/sharedStrings.xml><?xml version="1.0" encoding="utf-8"?>
<sst xmlns="http://schemas.openxmlformats.org/spreadsheetml/2006/main" count="405" uniqueCount="146">
  <si>
    <t>№ пп</t>
  </si>
  <si>
    <t>Наименование</t>
  </si>
  <si>
    <t>Ед. изм.</t>
  </si>
  <si>
    <t>м2</t>
  </si>
  <si>
    <t>Итого:</t>
  </si>
  <si>
    <t>Себестоимость</t>
  </si>
  <si>
    <t>Цена за единицу, с НДС 18%</t>
  </si>
  <si>
    <t>Сумма, с НДС 18%</t>
  </si>
  <si>
    <t>Для заказчика</t>
  </si>
  <si>
    <t xml:space="preserve"> Цена за единицу, с НДС 18%</t>
  </si>
  <si>
    <t>Количество</t>
  </si>
  <si>
    <t>Цена за единицу без НДС 18%</t>
  </si>
  <si>
    <t>Сумма, без НДС 18%</t>
  </si>
  <si>
    <t>Планируемая прибыль:</t>
  </si>
  <si>
    <t>В смету (без НДС 18%)</t>
  </si>
  <si>
    <t>Название ведомости/сметы:</t>
  </si>
  <si>
    <t xml:space="preserve">Основание для составления: </t>
  </si>
  <si>
    <t>Подпись:</t>
  </si>
  <si>
    <t>Влас С.И.</t>
  </si>
  <si>
    <t>Краткое название объекта/адрес:</t>
  </si>
  <si>
    <t>Дата:</t>
  </si>
  <si>
    <t xml:space="preserve">Боровских И.Н. </t>
  </si>
  <si>
    <t>Дата изм:</t>
  </si>
  <si>
    <t xml:space="preserve">Федоров П.В. </t>
  </si>
  <si>
    <t>№</t>
  </si>
  <si>
    <t>Составил инженер:</t>
  </si>
  <si>
    <t>Согласовал РПН:</t>
  </si>
  <si>
    <t>Проверил Начальник ПТО:</t>
  </si>
  <si>
    <t>Оценил маркетолог:</t>
  </si>
  <si>
    <t>Выдал сметчик:</t>
  </si>
  <si>
    <t>«УТВЕРЖДАЮ»</t>
  </si>
  <si>
    <t>Генеральный директор</t>
  </si>
  <si>
    <t>__________________ Гуревич Д.Л.</t>
  </si>
  <si>
    <t>«        » ______________  2014 г.</t>
  </si>
  <si>
    <t xml:space="preserve"> </t>
  </si>
  <si>
    <t xml:space="preserve">г.Санкт-Петербург, Петроградский административный район, Каменный остров, Набережная реки Крестовки, д. 3
</t>
  </si>
  <si>
    <t>м.п.</t>
  </si>
  <si>
    <t>Монтаж перегородок</t>
  </si>
  <si>
    <t>Планы перегородок (авторские листы)</t>
  </si>
  <si>
    <t xml:space="preserve">                           Раздел 1.Технический этаж</t>
  </si>
  <si>
    <t>Кирпич пустотелый М-100</t>
  </si>
  <si>
    <t>шт</t>
  </si>
  <si>
    <t>ЦПС М-150</t>
  </si>
  <si>
    <t>кг</t>
  </si>
  <si>
    <t>Монтаж кирпичных перегородок толщиной 120 мм (h=2300 мм)</t>
  </si>
  <si>
    <t>Монтаж железобетонных перемычек</t>
  </si>
  <si>
    <t>Железобетонная перемычка 1 ПБ-16-1-П</t>
  </si>
  <si>
    <t>Железобетонная перемычка 1 ПБ-13-1-П</t>
  </si>
  <si>
    <t>Хим. Анкера Hilti HVU M8x80</t>
  </si>
  <si>
    <t>Монтаж отверстий под установку хим. анкеров д 8 мм для крепления перегородок к ж/б стенам</t>
  </si>
  <si>
    <t xml:space="preserve">                           Раздел 2. Цокольный этаж</t>
  </si>
  <si>
    <t>Кирпич полнотелый М150</t>
  </si>
  <si>
    <t>м3</t>
  </si>
  <si>
    <t>Бетон В20</t>
  </si>
  <si>
    <t>Арматура А1 д 6 мм</t>
  </si>
  <si>
    <t>Арматура  А1 д 6 мм</t>
  </si>
  <si>
    <t>Арматура А3 д 10 мм</t>
  </si>
  <si>
    <t>Монтаж кирпичных перегородок толщиной 120 мм (h=4040 мм)</t>
  </si>
  <si>
    <t>Монтаж кирпичных перегородок толщиной 200 мм (h=4040 мм)</t>
  </si>
  <si>
    <t>Заделка дверных проемов (2,3х1,0,- 2шт, 2,3х0,9-1 шт) кирпичом толщиной 200 мм</t>
  </si>
  <si>
    <t xml:space="preserve">                           Раздел 3. Первый этаж</t>
  </si>
  <si>
    <t xml:space="preserve">                           Раздел 5. Третий этаж</t>
  </si>
  <si>
    <t>Монтаж монолитного ж/б пояса 120х200 (44,4 м.п.)</t>
  </si>
  <si>
    <t>Монтаж трубы из кирпича высотой 6,06 м толщина стенки 120 мм</t>
  </si>
  <si>
    <t xml:space="preserve">                           Раздел 4. Второй этаж</t>
  </si>
  <si>
    <t>Монтаж кирпичных перегородок толщиной 120 мм (h=3600 мм)</t>
  </si>
  <si>
    <t>Монтаж кирпичных перегородок толщиной 200 мм (h=3600 мм)</t>
  </si>
  <si>
    <t>Монтаж монолитного ж/б пояса 120х200 (58 м.п.)</t>
  </si>
  <si>
    <t>Монтаж отверстий под установку хим. анкеров д 8 мм для крепления перегородок к ж/б стенам глубиной 90мм</t>
  </si>
  <si>
    <t>Монтаж кирпичного подиума h=0,7 м</t>
  </si>
  <si>
    <t>Монтаж кирпичного лестничного марша 1,2х0,7</t>
  </si>
  <si>
    <t>Монтаж кирпичных перегородок толщиной 200 мм (h=3200 мм)</t>
  </si>
  <si>
    <t>Примечание</t>
  </si>
  <si>
    <r>
      <rPr>
        <sz val="14"/>
        <color indexed="8"/>
        <rFont val="Calibri"/>
        <family val="2"/>
        <charset val="204"/>
      </rPr>
      <t>ВЕДОМОСТЬ ОБЪЕМОВ РАБОТ И МАТЕРИАЛОВ</t>
    </r>
    <r>
      <rPr>
        <sz val="16"/>
        <color indexed="8"/>
        <rFont val="Calibri"/>
        <family val="2"/>
        <charset val="204"/>
      </rPr>
      <t xml:space="preserve"> (ВОРМ)</t>
    </r>
  </si>
  <si>
    <t>1.1</t>
  </si>
  <si>
    <t>1.2</t>
  </si>
  <si>
    <t>1.3</t>
  </si>
  <si>
    <t>2.1</t>
  </si>
  <si>
    <t>2.2</t>
  </si>
  <si>
    <t>3.1</t>
  </si>
  <si>
    <t xml:space="preserve">Монтаж монолитного ж/б пояса 120х200 </t>
  </si>
  <si>
    <t xml:space="preserve">  </t>
  </si>
  <si>
    <t>Заделка дверного проема кирпичом толщиной 200 мм</t>
  </si>
  <si>
    <t>Код КБК: 420.1.6</t>
  </si>
  <si>
    <t>4.1</t>
  </si>
  <si>
    <t>4.2</t>
  </si>
  <si>
    <t>4.3</t>
  </si>
  <si>
    <t>5.1</t>
  </si>
  <si>
    <t>5.2</t>
  </si>
  <si>
    <t>5.3</t>
  </si>
  <si>
    <t>6.1</t>
  </si>
  <si>
    <t>7.1</t>
  </si>
  <si>
    <t>7.2</t>
  </si>
  <si>
    <t>7.3</t>
  </si>
  <si>
    <t>8.1</t>
  </si>
  <si>
    <t>8.2</t>
  </si>
  <si>
    <t>8.3</t>
  </si>
  <si>
    <t>9.1</t>
  </si>
  <si>
    <t>10.1</t>
  </si>
  <si>
    <t>10.2</t>
  </si>
  <si>
    <t>10.3</t>
  </si>
  <si>
    <t>11.1</t>
  </si>
  <si>
    <t>11.2</t>
  </si>
  <si>
    <t>11.3</t>
  </si>
  <si>
    <t>12.1</t>
  </si>
  <si>
    <t>14.1</t>
  </si>
  <si>
    <t>14.2</t>
  </si>
  <si>
    <t>14.3</t>
  </si>
  <si>
    <t>15.1</t>
  </si>
  <si>
    <t>16.1</t>
  </si>
  <si>
    <t>17.1</t>
  </si>
  <si>
    <t>17.2</t>
  </si>
  <si>
    <t>17.3</t>
  </si>
  <si>
    <t>18.1</t>
  </si>
  <si>
    <t>18.2</t>
  </si>
  <si>
    <t>18.3</t>
  </si>
  <si>
    <t>19.1</t>
  </si>
  <si>
    <t>19.2</t>
  </si>
  <si>
    <t>19.3</t>
  </si>
  <si>
    <t>20.1</t>
  </si>
  <si>
    <t>20.2</t>
  </si>
  <si>
    <t>20.3</t>
  </si>
  <si>
    <t>21.1</t>
  </si>
  <si>
    <t>22.1</t>
  </si>
  <si>
    <t>23.1</t>
  </si>
  <si>
    <t>23.2</t>
  </si>
  <si>
    <t>23.3</t>
  </si>
  <si>
    <t>Монтаж кирпичных перегородок толщиной 120 мм (h=3200 мм)</t>
  </si>
  <si>
    <t>Монтаж монолитного ж/б пояса 120х200 (59,1 м.п.)</t>
  </si>
  <si>
    <t>24.1</t>
  </si>
  <si>
    <t>24.2</t>
  </si>
  <si>
    <t>24.3</t>
  </si>
  <si>
    <t>25.1</t>
  </si>
  <si>
    <t>26.1</t>
  </si>
  <si>
    <t>26.2</t>
  </si>
  <si>
    <t>26.3</t>
  </si>
  <si>
    <t>27.1</t>
  </si>
  <si>
    <t>27.2</t>
  </si>
  <si>
    <t>27.3</t>
  </si>
  <si>
    <t>13.1</t>
  </si>
  <si>
    <t>13.2</t>
  </si>
  <si>
    <t>13.3</t>
  </si>
  <si>
    <t>16.2</t>
  </si>
  <si>
    <t>16.3</t>
  </si>
  <si>
    <t>22.2</t>
  </si>
  <si>
    <t>22.3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</si>
</sst>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i/>
      <sz val="12"/>
      <name val="Calibri"/>
      <family val="2"/>
      <charset val="204"/>
    </font>
    <font>
      <i/>
      <sz val="10"/>
      <name val="Calibri"/>
      <family val="2"/>
      <charset val="204"/>
    </font>
    <font>
      <b/>
      <sz val="12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6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i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/>
    <xf numFmtId="0" fontId="4" fillId="0" borderId="0" xfId="1" applyFont="1" applyAlignment="1">
      <alignment horizontal="left" vertical="top"/>
    </xf>
    <xf numFmtId="0" fontId="7" fillId="0" borderId="0" xfId="1" applyFont="1" applyBorder="1" applyAlignment="1">
      <alignment horizontal="center" vertical="top"/>
    </xf>
    <xf numFmtId="0" fontId="5" fillId="0" borderId="0" xfId="1" applyFont="1" applyBorder="1" applyAlignment="1"/>
    <xf numFmtId="0" fontId="12" fillId="0" borderId="0" xfId="0" applyFont="1" applyBorder="1" applyAlignment="1"/>
    <xf numFmtId="0" fontId="8" fillId="0" borderId="0" xfId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8" fillId="0" borderId="3" xfId="1" applyFont="1" applyBorder="1" applyAlignment="1">
      <alignment horizontal="center" vertical="top"/>
    </xf>
    <xf numFmtId="0" fontId="14" fillId="0" borderId="4" xfId="0" applyFont="1" applyBorder="1" applyAlignment="1"/>
    <xf numFmtId="0" fontId="5" fillId="0" borderId="4" xfId="1" applyFont="1" applyBorder="1"/>
    <xf numFmtId="0" fontId="3" fillId="0" borderId="5" xfId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/>
    <xf numFmtId="0" fontId="3" fillId="0" borderId="8" xfId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14" fontId="14" fillId="0" borderId="9" xfId="0" applyNumberFormat="1" applyFont="1" applyBorder="1" applyAlignment="1"/>
    <xf numFmtId="0" fontId="3" fillId="0" borderId="10" xfId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14" fontId="14" fillId="0" borderId="11" xfId="0" applyNumberFormat="1" applyFont="1" applyBorder="1" applyAlignment="1"/>
    <xf numFmtId="0" fontId="15" fillId="0" borderId="4" xfId="0" applyFont="1" applyBorder="1" applyAlignment="1">
      <alignment horizontal="center" vertical="top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top" wrapText="1"/>
    </xf>
    <xf numFmtId="0" fontId="4" fillId="3" borderId="1" xfId="1" applyFont="1" applyFill="1" applyBorder="1"/>
    <xf numFmtId="0" fontId="4" fillId="3" borderId="2" xfId="1" applyFont="1" applyFill="1" applyBorder="1"/>
    <xf numFmtId="0" fontId="4" fillId="3" borderId="12" xfId="1" applyFont="1" applyFill="1" applyBorder="1"/>
    <xf numFmtId="0" fontId="4" fillId="2" borderId="5" xfId="1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4" fillId="2" borderId="1" xfId="1" applyNumberFormat="1" applyFont="1" applyFill="1" applyBorder="1"/>
    <xf numFmtId="2" fontId="4" fillId="0" borderId="1" xfId="1" applyNumberFormat="1" applyFont="1" applyBorder="1"/>
    <xf numFmtId="2" fontId="4" fillId="0" borderId="12" xfId="1" applyNumberFormat="1" applyFont="1" applyBorder="1"/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4" fillId="3" borderId="1" xfId="1" applyNumberFormat="1" applyFont="1" applyFill="1" applyBorder="1"/>
    <xf numFmtId="2" fontId="4" fillId="3" borderId="12" xfId="1" applyNumberFormat="1" applyFont="1" applyFill="1" applyBorder="1"/>
    <xf numFmtId="2" fontId="4" fillId="2" borderId="12" xfId="1" applyNumberFormat="1" applyFont="1" applyFill="1" applyBorder="1"/>
    <xf numFmtId="0" fontId="3" fillId="0" borderId="0" xfId="1" applyFont="1" applyAlignment="1">
      <alignment horizontal="left" vertical="top" wrapText="1"/>
    </xf>
    <xf numFmtId="164" fontId="3" fillId="0" borderId="13" xfId="1" applyNumberFormat="1" applyFont="1" applyBorder="1"/>
    <xf numFmtId="49" fontId="4" fillId="2" borderId="5" xfId="1" applyNumberFormat="1" applyFont="1" applyFill="1" applyBorder="1" applyAlignment="1">
      <alignment horizontal="center" vertical="center"/>
    </xf>
    <xf numFmtId="0" fontId="2" fillId="2" borderId="0" xfId="1" applyFont="1" applyFill="1"/>
    <xf numFmtId="0" fontId="3" fillId="2" borderId="1" xfId="0" applyFont="1" applyFill="1" applyBorder="1" applyAlignment="1">
      <alignment horizontal="left" vertical="center" wrapText="1"/>
    </xf>
    <xf numFmtId="0" fontId="3" fillId="3" borderId="28" xfId="1" applyFont="1" applyFill="1" applyBorder="1" applyAlignment="1">
      <alignment horizontal="left" vertical="top" wrapText="1"/>
    </xf>
    <xf numFmtId="0" fontId="19" fillId="0" borderId="7" xfId="0" applyFont="1" applyBorder="1" applyAlignment="1">
      <alignment vertical="top" wrapText="1"/>
    </xf>
    <xf numFmtId="0" fontId="18" fillId="0" borderId="1" xfId="0" applyFont="1" applyBorder="1" applyAlignment="1"/>
    <xf numFmtId="0" fontId="22" fillId="0" borderId="1" xfId="0" applyFont="1" applyBorder="1" applyAlignment="1"/>
    <xf numFmtId="0" fontId="19" fillId="0" borderId="1" xfId="0" applyFont="1" applyBorder="1" applyAlignment="1"/>
    <xf numFmtId="0" fontId="19" fillId="0" borderId="12" xfId="0" applyFont="1" applyBorder="1" applyAlignment="1"/>
    <xf numFmtId="0" fontId="14" fillId="0" borderId="2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9" fillId="3" borderId="7" xfId="0" applyFont="1" applyFill="1" applyBorder="1" applyAlignment="1">
      <alignment vertical="top" wrapText="1"/>
    </xf>
    <xf numFmtId="0" fontId="4" fillId="0" borderId="3" xfId="1" applyFont="1" applyBorder="1" applyAlignment="1">
      <alignment horizontal="center" vertical="top"/>
    </xf>
    <xf numFmtId="0" fontId="19" fillId="0" borderId="4" xfId="0" applyFont="1" applyBorder="1" applyAlignment="1">
      <alignment vertical="top"/>
    </xf>
    <xf numFmtId="0" fontId="19" fillId="0" borderId="9" xfId="0" applyFont="1" applyBorder="1" applyAlignment="1"/>
    <xf numFmtId="0" fontId="19" fillId="0" borderId="15" xfId="0" applyFont="1" applyBorder="1" applyAlignment="1"/>
    <xf numFmtId="0" fontId="5" fillId="0" borderId="16" xfId="1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0" fontId="4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6" fillId="0" borderId="4" xfId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8" fillId="0" borderId="21" xfId="0" applyFont="1" applyBorder="1" applyAlignment="1"/>
    <xf numFmtId="0" fontId="19" fillId="0" borderId="22" xfId="0" applyFont="1" applyBorder="1" applyAlignment="1"/>
    <xf numFmtId="0" fontId="19" fillId="0" borderId="23" xfId="0" applyFont="1" applyBorder="1" applyAlignment="1"/>
    <xf numFmtId="0" fontId="19" fillId="0" borderId="21" xfId="0" applyFont="1" applyBorder="1" applyAlignment="1"/>
    <xf numFmtId="0" fontId="19" fillId="0" borderId="24" xfId="0" applyFont="1" applyBorder="1" applyAlignment="1"/>
    <xf numFmtId="0" fontId="14" fillId="0" borderId="25" xfId="0" applyFont="1" applyBorder="1" applyAlignment="1"/>
    <xf numFmtId="0" fontId="19" fillId="0" borderId="26" xfId="0" applyFont="1" applyBorder="1" applyAlignment="1"/>
    <xf numFmtId="0" fontId="19" fillId="0" borderId="27" xfId="0" applyFont="1" applyBorder="1" applyAlignment="1"/>
    <xf numFmtId="0" fontId="13" fillId="0" borderId="0" xfId="0" applyFont="1" applyAlignment="1">
      <alignment horizontal="center"/>
    </xf>
    <xf numFmtId="0" fontId="18" fillId="0" borderId="9" xfId="0" applyFont="1" applyBorder="1" applyAlignment="1"/>
    <xf numFmtId="0" fontId="20" fillId="0" borderId="14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1" fillId="0" borderId="1" xfId="0" applyFont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topLeftCell="A111" zoomScaleNormal="100" workbookViewId="0">
      <selection activeCell="F121" sqref="F121"/>
    </sheetView>
  </sheetViews>
  <sheetFormatPr defaultColWidth="9.109375" defaultRowHeight="13.2"/>
  <cols>
    <col min="1" max="1" width="5.88671875" style="2" customWidth="1"/>
    <col min="2" max="2" width="60.33203125" style="3" customWidth="1"/>
    <col min="3" max="3" width="10.44140625" style="4" customWidth="1"/>
    <col min="4" max="4" width="11.109375" style="4" customWidth="1"/>
    <col min="5" max="5" width="16.5546875" style="4" customWidth="1"/>
    <col min="6" max="6" width="14.6640625" style="1" customWidth="1"/>
    <col min="7" max="7" width="14.109375" style="1" customWidth="1"/>
    <col min="8" max="8" width="14" style="1" customWidth="1"/>
    <col min="9" max="9" width="14.33203125" style="1" customWidth="1"/>
    <col min="10" max="10" width="12.109375" style="1" customWidth="1"/>
    <col min="11" max="11" width="12.5546875" style="1" customWidth="1"/>
    <col min="12" max="16384" width="9.109375" style="1"/>
  </cols>
  <sheetData>
    <row r="1" spans="1:11" ht="13.8">
      <c r="A1" s="7"/>
      <c r="B1" s="8"/>
      <c r="C1" s="9"/>
      <c r="D1" s="9"/>
      <c r="E1" s="9"/>
      <c r="F1" s="10"/>
      <c r="G1" s="10"/>
      <c r="H1" s="10"/>
      <c r="I1" s="10" t="s">
        <v>30</v>
      </c>
      <c r="J1" s="10"/>
      <c r="K1" s="10"/>
    </row>
    <row r="2" spans="1:11" ht="13.8">
      <c r="A2" s="7"/>
      <c r="B2" s="8"/>
      <c r="C2" s="9"/>
      <c r="D2" s="9"/>
      <c r="E2" s="9"/>
      <c r="F2" s="10"/>
      <c r="G2" s="10"/>
      <c r="H2" s="10"/>
      <c r="I2" s="10" t="s">
        <v>31</v>
      </c>
      <c r="J2" s="10"/>
      <c r="K2" s="10"/>
    </row>
    <row r="3" spans="1:11" ht="13.8">
      <c r="A3" s="7"/>
      <c r="B3" s="8"/>
      <c r="C3" s="9"/>
      <c r="D3" s="9"/>
      <c r="E3" s="9"/>
      <c r="F3" s="10"/>
      <c r="G3" s="10"/>
      <c r="H3" s="10"/>
      <c r="I3" s="10" t="s">
        <v>32</v>
      </c>
      <c r="J3" s="10"/>
      <c r="K3" s="10"/>
    </row>
    <row r="4" spans="1:11" ht="13.8">
      <c r="A4" s="7"/>
      <c r="B4" s="8"/>
      <c r="C4" s="9"/>
      <c r="D4" s="9"/>
      <c r="E4" s="9"/>
      <c r="F4" s="10"/>
      <c r="G4" s="10"/>
      <c r="H4" s="10"/>
      <c r="I4" s="10" t="s">
        <v>33</v>
      </c>
      <c r="J4" s="10"/>
      <c r="K4" s="10"/>
    </row>
    <row r="5" spans="1:11" ht="13.8">
      <c r="A5" s="7"/>
      <c r="B5" s="8"/>
      <c r="C5" s="9"/>
      <c r="D5" s="9"/>
      <c r="E5" s="9"/>
      <c r="F5" s="10"/>
      <c r="G5" s="10"/>
      <c r="H5" s="10"/>
      <c r="I5" s="10"/>
      <c r="J5" s="10"/>
      <c r="K5" s="10"/>
    </row>
    <row r="6" spans="1:11" ht="14.4" thickBot="1">
      <c r="A6" s="7"/>
      <c r="B6" s="11"/>
      <c r="C6" s="7"/>
      <c r="D6" s="12"/>
      <c r="E6" s="12"/>
      <c r="F6" s="10"/>
      <c r="G6" s="10"/>
      <c r="H6" s="10"/>
      <c r="I6" s="10"/>
      <c r="J6" s="10"/>
      <c r="K6" s="10"/>
    </row>
    <row r="7" spans="1:11" ht="18.600000000000001" thickBot="1">
      <c r="A7" s="7"/>
      <c r="B7" s="11"/>
      <c r="C7" s="7"/>
      <c r="D7" s="12"/>
      <c r="E7" s="12"/>
      <c r="F7" s="10"/>
      <c r="G7" s="10"/>
      <c r="H7" s="10"/>
      <c r="I7" s="70" t="s">
        <v>83</v>
      </c>
      <c r="J7" s="71"/>
      <c r="K7" s="72"/>
    </row>
    <row r="8" spans="1:11" ht="18">
      <c r="A8" s="7"/>
      <c r="B8" s="11"/>
      <c r="C8" s="7"/>
      <c r="D8" s="12"/>
      <c r="E8" s="12"/>
      <c r="F8" s="10"/>
      <c r="G8" s="10"/>
      <c r="H8" s="10"/>
      <c r="I8" s="13"/>
      <c r="J8" s="14"/>
      <c r="K8" s="14"/>
    </row>
    <row r="9" spans="1:11" ht="21">
      <c r="A9" s="15"/>
      <c r="B9" s="85" t="s">
        <v>73</v>
      </c>
      <c r="C9" s="85"/>
      <c r="D9" s="85"/>
      <c r="E9" s="85"/>
      <c r="F9" s="85"/>
      <c r="G9" s="85"/>
      <c r="H9" s="85"/>
      <c r="I9" s="85"/>
      <c r="J9" s="85"/>
      <c r="K9" s="85"/>
    </row>
    <row r="10" spans="1:11" ht="21.6" thickBo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">
      <c r="A11" s="17" t="s">
        <v>24</v>
      </c>
      <c r="B11" s="18"/>
      <c r="C11" s="82"/>
      <c r="D11" s="83"/>
      <c r="E11" s="83"/>
      <c r="F11" s="83"/>
      <c r="G11" s="84"/>
      <c r="H11" s="19" t="s">
        <v>20</v>
      </c>
      <c r="I11" s="19" t="s">
        <v>22</v>
      </c>
      <c r="J11" s="88" t="s">
        <v>17</v>
      </c>
      <c r="K11" s="89"/>
    </row>
    <row r="12" spans="1:11" ht="22.5" customHeight="1">
      <c r="A12" s="20">
        <v>1</v>
      </c>
      <c r="B12" s="21" t="s">
        <v>19</v>
      </c>
      <c r="C12" s="62" t="s">
        <v>35</v>
      </c>
      <c r="D12" s="63"/>
      <c r="E12" s="63"/>
      <c r="F12" s="63"/>
      <c r="G12" s="63"/>
      <c r="H12" s="63"/>
      <c r="I12" s="63"/>
      <c r="J12" s="63"/>
      <c r="K12" s="64"/>
    </row>
    <row r="13" spans="1:11" ht="22.5" customHeight="1">
      <c r="A13" s="20">
        <v>2</v>
      </c>
      <c r="B13" s="22" t="s">
        <v>15</v>
      </c>
      <c r="C13" s="62" t="s">
        <v>37</v>
      </c>
      <c r="D13" s="63"/>
      <c r="E13" s="63"/>
      <c r="F13" s="63"/>
      <c r="G13" s="63"/>
      <c r="H13" s="63"/>
      <c r="I13" s="63"/>
      <c r="J13" s="63"/>
      <c r="K13" s="64"/>
    </row>
    <row r="14" spans="1:11" ht="22.5" customHeight="1">
      <c r="A14" s="20">
        <v>3</v>
      </c>
      <c r="B14" s="23" t="s">
        <v>16</v>
      </c>
      <c r="C14" s="62" t="s">
        <v>38</v>
      </c>
      <c r="D14" s="63"/>
      <c r="E14" s="63"/>
      <c r="F14" s="63"/>
      <c r="G14" s="63"/>
      <c r="H14" s="63"/>
      <c r="I14" s="63"/>
      <c r="J14" s="63"/>
      <c r="K14" s="64"/>
    </row>
    <row r="15" spans="1:11" ht="22.5" customHeight="1">
      <c r="A15" s="20">
        <v>4</v>
      </c>
      <c r="B15" s="23" t="s">
        <v>25</v>
      </c>
      <c r="C15" s="58" t="s">
        <v>21</v>
      </c>
      <c r="D15" s="59"/>
      <c r="E15" s="59"/>
      <c r="F15" s="59"/>
      <c r="G15" s="59"/>
      <c r="H15" s="24">
        <v>42066</v>
      </c>
      <c r="I15" s="25" t="s">
        <v>34</v>
      </c>
      <c r="J15" s="90"/>
      <c r="K15" s="61"/>
    </row>
    <row r="16" spans="1:11" ht="22.5" customHeight="1">
      <c r="A16" s="20">
        <v>5</v>
      </c>
      <c r="B16" s="23" t="s">
        <v>26</v>
      </c>
      <c r="C16" s="58" t="s">
        <v>18</v>
      </c>
      <c r="D16" s="59"/>
      <c r="E16" s="59"/>
      <c r="F16" s="59"/>
      <c r="G16" s="59"/>
      <c r="H16" s="24" t="s">
        <v>34</v>
      </c>
      <c r="I16" s="25" t="s">
        <v>34</v>
      </c>
      <c r="J16" s="60"/>
      <c r="K16" s="61"/>
    </row>
    <row r="17" spans="1:11" ht="22.5" customHeight="1">
      <c r="A17" s="20">
        <v>6</v>
      </c>
      <c r="B17" s="23" t="s">
        <v>27</v>
      </c>
      <c r="C17" s="58" t="s">
        <v>23</v>
      </c>
      <c r="D17" s="59"/>
      <c r="E17" s="59"/>
      <c r="F17" s="59"/>
      <c r="G17" s="59"/>
      <c r="H17" s="24" t="s">
        <v>34</v>
      </c>
      <c r="I17" s="25" t="s">
        <v>34</v>
      </c>
      <c r="J17" s="60"/>
      <c r="K17" s="61"/>
    </row>
    <row r="18" spans="1:11" ht="22.5" customHeight="1">
      <c r="A18" s="26">
        <v>7</v>
      </c>
      <c r="B18" s="27" t="s">
        <v>28</v>
      </c>
      <c r="C18" s="86" t="s">
        <v>34</v>
      </c>
      <c r="D18" s="68"/>
      <c r="E18" s="68"/>
      <c r="F18" s="68"/>
      <c r="G18" s="68"/>
      <c r="H18" s="28" t="s">
        <v>34</v>
      </c>
      <c r="I18" s="28" t="s">
        <v>34</v>
      </c>
      <c r="J18" s="68"/>
      <c r="K18" s="69"/>
    </row>
    <row r="19" spans="1:11" ht="22.5" customHeight="1" thickBot="1">
      <c r="A19" s="29">
        <v>8</v>
      </c>
      <c r="B19" s="30" t="s">
        <v>29</v>
      </c>
      <c r="C19" s="77" t="s">
        <v>34</v>
      </c>
      <c r="D19" s="78"/>
      <c r="E19" s="78"/>
      <c r="F19" s="78"/>
      <c r="G19" s="79"/>
      <c r="H19" s="31" t="s">
        <v>34</v>
      </c>
      <c r="I19" s="31" t="s">
        <v>34</v>
      </c>
      <c r="J19" s="80"/>
      <c r="K19" s="81"/>
    </row>
    <row r="20" spans="1:11" ht="14.4" thickBot="1">
      <c r="A20" s="7"/>
      <c r="B20" s="10"/>
      <c r="C20" s="7"/>
      <c r="D20" s="7"/>
      <c r="E20" s="7"/>
      <c r="F20" s="10"/>
      <c r="G20" s="10"/>
      <c r="H20" s="10"/>
      <c r="I20" s="10"/>
      <c r="J20" s="10"/>
      <c r="K20" s="10"/>
    </row>
    <row r="21" spans="1:11" ht="15.6">
      <c r="A21" s="66"/>
      <c r="B21" s="67"/>
      <c r="C21" s="67"/>
      <c r="D21" s="67"/>
      <c r="E21" s="32" t="s">
        <v>72</v>
      </c>
      <c r="F21" s="75" t="s">
        <v>5</v>
      </c>
      <c r="G21" s="76"/>
      <c r="H21" s="75" t="s">
        <v>8</v>
      </c>
      <c r="I21" s="76"/>
      <c r="J21" s="75" t="s">
        <v>14</v>
      </c>
      <c r="K21" s="87"/>
    </row>
    <row r="22" spans="1:11" ht="49.5" customHeight="1">
      <c r="A22" s="33" t="s">
        <v>0</v>
      </c>
      <c r="B22" s="34" t="s">
        <v>1</v>
      </c>
      <c r="C22" s="34" t="s">
        <v>2</v>
      </c>
      <c r="D22" s="34" t="s">
        <v>10</v>
      </c>
      <c r="E22" s="34"/>
      <c r="F22" s="5" t="s">
        <v>9</v>
      </c>
      <c r="G22" s="5" t="s">
        <v>7</v>
      </c>
      <c r="H22" s="5" t="s">
        <v>6</v>
      </c>
      <c r="I22" s="5" t="s">
        <v>7</v>
      </c>
      <c r="J22" s="5" t="s">
        <v>11</v>
      </c>
      <c r="K22" s="35" t="s">
        <v>12</v>
      </c>
    </row>
    <row r="23" spans="1:11" ht="19.2" customHeight="1">
      <c r="A23" s="56" t="s">
        <v>39</v>
      </c>
      <c r="B23" s="65"/>
      <c r="C23" s="36"/>
      <c r="D23" s="36"/>
      <c r="E23" s="36"/>
      <c r="F23" s="37"/>
      <c r="G23" s="37"/>
      <c r="H23" s="37"/>
      <c r="I23" s="38"/>
      <c r="J23" s="37"/>
      <c r="K23" s="39"/>
    </row>
    <row r="24" spans="1:11" ht="18" customHeight="1">
      <c r="A24" s="40">
        <v>1</v>
      </c>
      <c r="B24" s="41" t="s">
        <v>44</v>
      </c>
      <c r="C24" s="42" t="s">
        <v>3</v>
      </c>
      <c r="D24" s="42">
        <v>117.8</v>
      </c>
      <c r="E24" s="47" t="s">
        <v>34</v>
      </c>
      <c r="F24" s="43">
        <v>350</v>
      </c>
      <c r="G24" s="43">
        <f t="shared" ref="G24:G31" si="0">D24*F24</f>
        <v>41230</v>
      </c>
      <c r="H24" s="43">
        <v>0</v>
      </c>
      <c r="I24" s="6">
        <f t="shared" ref="I24:I31" si="1">D24*H24</f>
        <v>0</v>
      </c>
      <c r="J24" s="44">
        <f t="shared" ref="J24:J31" si="2">H24/1.18</f>
        <v>0</v>
      </c>
      <c r="K24" s="45">
        <f t="shared" ref="K24:K31" si="3">D24*J24</f>
        <v>0</v>
      </c>
    </row>
    <row r="25" spans="1:11" ht="18" customHeight="1">
      <c r="A25" s="53" t="s">
        <v>74</v>
      </c>
      <c r="B25" s="46" t="s">
        <v>40</v>
      </c>
      <c r="C25" s="47" t="s">
        <v>41</v>
      </c>
      <c r="D25" s="47">
        <v>6213</v>
      </c>
      <c r="E25" s="47" t="s">
        <v>34</v>
      </c>
      <c r="F25" s="43">
        <v>0</v>
      </c>
      <c r="G25" s="43">
        <f t="shared" si="0"/>
        <v>0</v>
      </c>
      <c r="H25" s="43">
        <v>0</v>
      </c>
      <c r="I25" s="6">
        <f t="shared" si="1"/>
        <v>0</v>
      </c>
      <c r="J25" s="44">
        <f t="shared" si="2"/>
        <v>0</v>
      </c>
      <c r="K25" s="45">
        <f t="shared" si="3"/>
        <v>0</v>
      </c>
    </row>
    <row r="26" spans="1:11" ht="18" customHeight="1">
      <c r="A26" s="53" t="s">
        <v>75</v>
      </c>
      <c r="B26" s="46" t="s">
        <v>42</v>
      </c>
      <c r="C26" s="47" t="s">
        <v>43</v>
      </c>
      <c r="D26" s="47">
        <v>6512</v>
      </c>
      <c r="E26" s="47" t="s">
        <v>34</v>
      </c>
      <c r="F26" s="43">
        <v>0</v>
      </c>
      <c r="G26" s="43">
        <f>D26*F26</f>
        <v>0</v>
      </c>
      <c r="H26" s="43">
        <v>0</v>
      </c>
      <c r="I26" s="6">
        <f>D26*H26</f>
        <v>0</v>
      </c>
      <c r="J26" s="44">
        <f>H26/1.18</f>
        <v>0</v>
      </c>
      <c r="K26" s="45">
        <f>D26*J26</f>
        <v>0</v>
      </c>
    </row>
    <row r="27" spans="1:11" ht="18" customHeight="1">
      <c r="A27" s="53" t="s">
        <v>76</v>
      </c>
      <c r="B27" s="46" t="s">
        <v>54</v>
      </c>
      <c r="C27" s="47" t="s">
        <v>36</v>
      </c>
      <c r="D27" s="47">
        <v>1197</v>
      </c>
      <c r="E27" s="47" t="s">
        <v>34</v>
      </c>
      <c r="F27" s="43">
        <v>0</v>
      </c>
      <c r="G27" s="43">
        <f>D27*F27</f>
        <v>0</v>
      </c>
      <c r="H27" s="43">
        <v>0</v>
      </c>
      <c r="I27" s="6">
        <f>D27*H27</f>
        <v>0</v>
      </c>
      <c r="J27" s="44">
        <f>H27/1.18</f>
        <v>0</v>
      </c>
      <c r="K27" s="45">
        <f>D27*J27</f>
        <v>0</v>
      </c>
    </row>
    <row r="28" spans="1:11" ht="18" customHeight="1">
      <c r="A28" s="40">
        <v>2</v>
      </c>
      <c r="B28" s="41" t="s">
        <v>45</v>
      </c>
      <c r="C28" s="42" t="s">
        <v>41</v>
      </c>
      <c r="D28" s="42">
        <v>11</v>
      </c>
      <c r="E28" s="47" t="s">
        <v>34</v>
      </c>
      <c r="F28" s="43">
        <v>2000</v>
      </c>
      <c r="G28" s="43">
        <f t="shared" si="0"/>
        <v>22000</v>
      </c>
      <c r="H28" s="43">
        <v>0</v>
      </c>
      <c r="I28" s="6">
        <f t="shared" si="1"/>
        <v>0</v>
      </c>
      <c r="J28" s="44">
        <f t="shared" si="2"/>
        <v>0</v>
      </c>
      <c r="K28" s="45">
        <f t="shared" si="3"/>
        <v>0</v>
      </c>
    </row>
    <row r="29" spans="1:11" ht="18" customHeight="1">
      <c r="A29" s="53" t="s">
        <v>77</v>
      </c>
      <c r="B29" s="46" t="s">
        <v>46</v>
      </c>
      <c r="C29" s="47" t="s">
        <v>41</v>
      </c>
      <c r="D29" s="47">
        <v>6</v>
      </c>
      <c r="E29" s="47" t="s">
        <v>34</v>
      </c>
      <c r="F29" s="43">
        <v>0</v>
      </c>
      <c r="G29" s="43">
        <f t="shared" si="0"/>
        <v>0</v>
      </c>
      <c r="H29" s="43">
        <v>0</v>
      </c>
      <c r="I29" s="6">
        <f t="shared" si="1"/>
        <v>0</v>
      </c>
      <c r="J29" s="44">
        <f t="shared" si="2"/>
        <v>0</v>
      </c>
      <c r="K29" s="45">
        <f t="shared" si="3"/>
        <v>0</v>
      </c>
    </row>
    <row r="30" spans="1:11" ht="18" customHeight="1">
      <c r="A30" s="53" t="s">
        <v>78</v>
      </c>
      <c r="B30" s="46" t="s">
        <v>47</v>
      </c>
      <c r="C30" s="47" t="s">
        <v>41</v>
      </c>
      <c r="D30" s="47">
        <v>5</v>
      </c>
      <c r="E30" s="47" t="s">
        <v>34</v>
      </c>
      <c r="F30" s="43">
        <v>0</v>
      </c>
      <c r="G30" s="43">
        <f>D30*F30</f>
        <v>0</v>
      </c>
      <c r="H30" s="43">
        <v>0</v>
      </c>
      <c r="I30" s="6">
        <f>D30*H30</f>
        <v>0</v>
      </c>
      <c r="J30" s="44">
        <f>H30/1.18</f>
        <v>0</v>
      </c>
      <c r="K30" s="45">
        <f>D30*J30</f>
        <v>0</v>
      </c>
    </row>
    <row r="31" spans="1:11" ht="30" customHeight="1">
      <c r="A31" s="40">
        <v>3</v>
      </c>
      <c r="B31" s="41" t="s">
        <v>68</v>
      </c>
      <c r="C31" s="42" t="s">
        <v>41</v>
      </c>
      <c r="D31" s="42">
        <v>140</v>
      </c>
      <c r="E31" s="47" t="s">
        <v>34</v>
      </c>
      <c r="F31" s="43">
        <v>40</v>
      </c>
      <c r="G31" s="43">
        <f t="shared" si="0"/>
        <v>5600</v>
      </c>
      <c r="H31" s="43">
        <v>0</v>
      </c>
      <c r="I31" s="6">
        <f t="shared" si="1"/>
        <v>0</v>
      </c>
      <c r="J31" s="44">
        <f t="shared" si="2"/>
        <v>0</v>
      </c>
      <c r="K31" s="45">
        <f t="shared" si="3"/>
        <v>0</v>
      </c>
    </row>
    <row r="32" spans="1:11" ht="18" customHeight="1">
      <c r="A32" s="53" t="s">
        <v>79</v>
      </c>
      <c r="B32" s="46" t="s">
        <v>48</v>
      </c>
      <c r="C32" s="47" t="s">
        <v>41</v>
      </c>
      <c r="D32" s="47">
        <v>140</v>
      </c>
      <c r="E32" s="47" t="s">
        <v>34</v>
      </c>
      <c r="F32" s="43">
        <v>0</v>
      </c>
      <c r="G32" s="43">
        <f t="shared" ref="G32:G42" si="4">D32*F32</f>
        <v>0</v>
      </c>
      <c r="H32" s="43">
        <v>0</v>
      </c>
      <c r="I32" s="6">
        <f t="shared" ref="I32:I42" si="5">D32*H32</f>
        <v>0</v>
      </c>
      <c r="J32" s="44">
        <f t="shared" ref="J32:J42" si="6">H32/1.18</f>
        <v>0</v>
      </c>
      <c r="K32" s="45">
        <f t="shared" ref="K32:K42" si="7">D32*J32</f>
        <v>0</v>
      </c>
    </row>
    <row r="33" spans="1:12" ht="18" customHeight="1">
      <c r="A33" s="40">
        <v>4</v>
      </c>
      <c r="B33" s="41" t="s">
        <v>80</v>
      </c>
      <c r="C33" s="42" t="s">
        <v>52</v>
      </c>
      <c r="D33" s="42">
        <v>1.37</v>
      </c>
      <c r="E33" s="47" t="s">
        <v>34</v>
      </c>
      <c r="F33" s="43">
        <v>4000</v>
      </c>
      <c r="G33" s="43">
        <f t="shared" si="4"/>
        <v>5480</v>
      </c>
      <c r="H33" s="43">
        <v>0</v>
      </c>
      <c r="I33" s="6">
        <f t="shared" si="5"/>
        <v>0</v>
      </c>
      <c r="J33" s="44">
        <f t="shared" si="6"/>
        <v>0</v>
      </c>
      <c r="K33" s="45">
        <f t="shared" si="7"/>
        <v>0</v>
      </c>
    </row>
    <row r="34" spans="1:12" ht="18" customHeight="1">
      <c r="A34" s="53" t="s">
        <v>84</v>
      </c>
      <c r="B34" s="46" t="s">
        <v>53</v>
      </c>
      <c r="C34" s="47" t="s">
        <v>52</v>
      </c>
      <c r="D34" s="47">
        <v>1.5</v>
      </c>
      <c r="E34" s="47" t="s">
        <v>81</v>
      </c>
      <c r="F34" s="43">
        <v>0</v>
      </c>
      <c r="G34" s="43">
        <f t="shared" si="4"/>
        <v>0</v>
      </c>
      <c r="H34" s="43">
        <v>0</v>
      </c>
      <c r="I34" s="6">
        <f t="shared" si="5"/>
        <v>0</v>
      </c>
      <c r="J34" s="44">
        <f t="shared" si="6"/>
        <v>0</v>
      </c>
      <c r="K34" s="45">
        <f t="shared" si="7"/>
        <v>0</v>
      </c>
    </row>
    <row r="35" spans="1:12" ht="18" customHeight="1">
      <c r="A35" s="53" t="s">
        <v>85</v>
      </c>
      <c r="B35" s="46" t="s">
        <v>56</v>
      </c>
      <c r="C35" s="47" t="s">
        <v>36</v>
      </c>
      <c r="D35" s="47">
        <v>244</v>
      </c>
      <c r="E35" s="47" t="s">
        <v>34</v>
      </c>
      <c r="F35" s="43">
        <v>0</v>
      </c>
      <c r="G35" s="43">
        <f>D35*F35</f>
        <v>0</v>
      </c>
      <c r="H35" s="43">
        <v>0</v>
      </c>
      <c r="I35" s="6">
        <f>D35*H35</f>
        <v>0</v>
      </c>
      <c r="J35" s="44">
        <f>H35/1.18</f>
        <v>0</v>
      </c>
      <c r="K35" s="45">
        <f>D35*J35</f>
        <v>0</v>
      </c>
    </row>
    <row r="36" spans="1:12" ht="18" customHeight="1">
      <c r="A36" s="53" t="s">
        <v>86</v>
      </c>
      <c r="B36" s="46" t="s">
        <v>54</v>
      </c>
      <c r="C36" s="47" t="s">
        <v>36</v>
      </c>
      <c r="D36" s="47">
        <v>48.9</v>
      </c>
      <c r="E36" s="47" t="s">
        <v>34</v>
      </c>
      <c r="F36" s="43">
        <v>0</v>
      </c>
      <c r="G36" s="43">
        <f>D36*F36</f>
        <v>0</v>
      </c>
      <c r="H36" s="43">
        <v>0</v>
      </c>
      <c r="I36" s="6">
        <f>D36*H36</f>
        <v>0</v>
      </c>
      <c r="J36" s="44">
        <f>H36/1.18</f>
        <v>0</v>
      </c>
      <c r="K36" s="45">
        <f>D36*J36</f>
        <v>0</v>
      </c>
    </row>
    <row r="37" spans="1:12" ht="30" customHeight="1">
      <c r="A37" s="40">
        <v>5</v>
      </c>
      <c r="B37" s="41" t="s">
        <v>82</v>
      </c>
      <c r="C37" s="42" t="s">
        <v>3</v>
      </c>
      <c r="D37" s="42">
        <v>4.9000000000000004</v>
      </c>
      <c r="E37" s="47" t="s">
        <v>34</v>
      </c>
      <c r="F37" s="43">
        <v>450</v>
      </c>
      <c r="G37" s="43">
        <f t="shared" si="4"/>
        <v>2205</v>
      </c>
      <c r="H37" s="43">
        <v>0</v>
      </c>
      <c r="I37" s="6">
        <f t="shared" si="5"/>
        <v>0</v>
      </c>
      <c r="J37" s="44">
        <f t="shared" si="6"/>
        <v>0</v>
      </c>
      <c r="K37" s="45">
        <f t="shared" si="7"/>
        <v>0</v>
      </c>
    </row>
    <row r="38" spans="1:12" ht="18" customHeight="1">
      <c r="A38" s="53" t="s">
        <v>87</v>
      </c>
      <c r="B38" s="46" t="s">
        <v>51</v>
      </c>
      <c r="C38" s="47" t="s">
        <v>41</v>
      </c>
      <c r="D38" s="47">
        <v>443</v>
      </c>
      <c r="E38" s="47" t="s">
        <v>34</v>
      </c>
      <c r="F38" s="43">
        <v>0</v>
      </c>
      <c r="G38" s="43">
        <f t="shared" si="4"/>
        <v>0</v>
      </c>
      <c r="H38" s="43">
        <v>0</v>
      </c>
      <c r="I38" s="6">
        <f t="shared" si="5"/>
        <v>0</v>
      </c>
      <c r="J38" s="44">
        <f t="shared" si="6"/>
        <v>0</v>
      </c>
      <c r="K38" s="45">
        <f t="shared" si="7"/>
        <v>0</v>
      </c>
    </row>
    <row r="39" spans="1:12" ht="18" customHeight="1">
      <c r="A39" s="53" t="s">
        <v>88</v>
      </c>
      <c r="B39" s="46" t="s">
        <v>42</v>
      </c>
      <c r="C39" s="47" t="s">
        <v>43</v>
      </c>
      <c r="D39" s="47">
        <v>451</v>
      </c>
      <c r="E39" s="47" t="s">
        <v>34</v>
      </c>
      <c r="F39" s="43">
        <v>0</v>
      </c>
      <c r="G39" s="43">
        <f t="shared" si="4"/>
        <v>0</v>
      </c>
      <c r="H39" s="43">
        <v>0</v>
      </c>
      <c r="I39" s="6">
        <f t="shared" si="5"/>
        <v>0</v>
      </c>
      <c r="J39" s="44">
        <f t="shared" si="6"/>
        <v>0</v>
      </c>
      <c r="K39" s="45">
        <f t="shared" si="7"/>
        <v>0</v>
      </c>
    </row>
    <row r="40" spans="1:12" ht="18" customHeight="1">
      <c r="A40" s="53" t="s">
        <v>89</v>
      </c>
      <c r="B40" s="46" t="s">
        <v>55</v>
      </c>
      <c r="C40" s="47" t="s">
        <v>36</v>
      </c>
      <c r="D40" s="47">
        <v>37.4</v>
      </c>
      <c r="E40" s="47" t="s">
        <v>34</v>
      </c>
      <c r="F40" s="43">
        <v>0</v>
      </c>
      <c r="G40" s="43">
        <f t="shared" si="4"/>
        <v>0</v>
      </c>
      <c r="H40" s="43">
        <v>0</v>
      </c>
      <c r="I40" s="6">
        <f t="shared" si="5"/>
        <v>0</v>
      </c>
      <c r="J40" s="44">
        <f t="shared" si="6"/>
        <v>0</v>
      </c>
      <c r="K40" s="45">
        <f t="shared" si="7"/>
        <v>0</v>
      </c>
    </row>
    <row r="41" spans="1:12" ht="30" customHeight="1">
      <c r="A41" s="40">
        <v>6</v>
      </c>
      <c r="B41" s="41" t="s">
        <v>68</v>
      </c>
      <c r="C41" s="42" t="s">
        <v>41</v>
      </c>
      <c r="D41" s="42">
        <v>60</v>
      </c>
      <c r="E41" s="47" t="s">
        <v>34</v>
      </c>
      <c r="F41" s="43">
        <v>40</v>
      </c>
      <c r="G41" s="43">
        <f t="shared" si="4"/>
        <v>2400</v>
      </c>
      <c r="H41" s="43">
        <v>0</v>
      </c>
      <c r="I41" s="6">
        <f t="shared" si="5"/>
        <v>0</v>
      </c>
      <c r="J41" s="44">
        <f t="shared" si="6"/>
        <v>0</v>
      </c>
      <c r="K41" s="45">
        <f t="shared" si="7"/>
        <v>0</v>
      </c>
    </row>
    <row r="42" spans="1:12" ht="18" customHeight="1">
      <c r="A42" s="53" t="s">
        <v>90</v>
      </c>
      <c r="B42" s="46" t="s">
        <v>48</v>
      </c>
      <c r="C42" s="47" t="s">
        <v>41</v>
      </c>
      <c r="D42" s="47">
        <v>60</v>
      </c>
      <c r="E42" s="47" t="s">
        <v>34</v>
      </c>
      <c r="F42" s="43">
        <v>0</v>
      </c>
      <c r="G42" s="43">
        <f t="shared" si="4"/>
        <v>0</v>
      </c>
      <c r="H42" s="43">
        <v>0</v>
      </c>
      <c r="I42" s="6">
        <f t="shared" si="5"/>
        <v>0</v>
      </c>
      <c r="J42" s="44">
        <f t="shared" si="6"/>
        <v>0</v>
      </c>
      <c r="K42" s="45">
        <f t="shared" si="7"/>
        <v>0</v>
      </c>
    </row>
    <row r="43" spans="1:12" ht="19.2" customHeight="1">
      <c r="A43" s="56" t="s">
        <v>50</v>
      </c>
      <c r="B43" s="57"/>
      <c r="C43" s="36"/>
      <c r="D43" s="36"/>
      <c r="E43" s="36"/>
      <c r="F43" s="37"/>
      <c r="G43" s="37"/>
      <c r="H43" s="37"/>
      <c r="I43" s="38"/>
      <c r="J43" s="48"/>
      <c r="K43" s="49"/>
    </row>
    <row r="44" spans="1:12" ht="18" customHeight="1">
      <c r="A44" s="40">
        <v>7</v>
      </c>
      <c r="B44" s="41" t="s">
        <v>57</v>
      </c>
      <c r="C44" s="42" t="s">
        <v>3</v>
      </c>
      <c r="D44" s="42">
        <v>152</v>
      </c>
      <c r="E44" s="47" t="s">
        <v>34</v>
      </c>
      <c r="F44" s="43">
        <v>350</v>
      </c>
      <c r="G44" s="43">
        <f t="shared" ref="G44:G57" si="8">D44*F44</f>
        <v>53200</v>
      </c>
      <c r="H44" s="43">
        <v>0</v>
      </c>
      <c r="I44" s="6">
        <f t="shared" ref="I44:I57" si="9">D44*H44</f>
        <v>0</v>
      </c>
      <c r="J44" s="44">
        <f t="shared" ref="J44:J57" si="10">H44/1.18</f>
        <v>0</v>
      </c>
      <c r="K44" s="45">
        <f t="shared" ref="K44:K57" si="11">D44*J44</f>
        <v>0</v>
      </c>
    </row>
    <row r="45" spans="1:12" ht="18" customHeight="1">
      <c r="A45" s="53" t="s">
        <v>91</v>
      </c>
      <c r="B45" s="46" t="s">
        <v>40</v>
      </c>
      <c r="C45" s="47" t="s">
        <v>41</v>
      </c>
      <c r="D45" s="47">
        <v>8026</v>
      </c>
      <c r="E45" s="47" t="s">
        <v>34</v>
      </c>
      <c r="F45" s="43">
        <v>0</v>
      </c>
      <c r="G45" s="43">
        <f t="shared" si="8"/>
        <v>0</v>
      </c>
      <c r="H45" s="43">
        <v>0</v>
      </c>
      <c r="I45" s="6">
        <f t="shared" si="9"/>
        <v>0</v>
      </c>
      <c r="J45" s="44">
        <f t="shared" si="10"/>
        <v>0</v>
      </c>
      <c r="K45" s="45">
        <f t="shared" si="11"/>
        <v>0</v>
      </c>
    </row>
    <row r="46" spans="1:12" ht="18" customHeight="1">
      <c r="A46" s="53" t="s">
        <v>92</v>
      </c>
      <c r="B46" s="46" t="s">
        <v>42</v>
      </c>
      <c r="C46" s="47" t="s">
        <v>43</v>
      </c>
      <c r="D46" s="47">
        <v>8572</v>
      </c>
      <c r="E46" s="47" t="s">
        <v>34</v>
      </c>
      <c r="F46" s="43">
        <v>0</v>
      </c>
      <c r="G46" s="43">
        <f t="shared" si="8"/>
        <v>0</v>
      </c>
      <c r="H46" s="43">
        <v>0</v>
      </c>
      <c r="I46" s="6">
        <f t="shared" si="9"/>
        <v>0</v>
      </c>
      <c r="J46" s="44">
        <f t="shared" si="10"/>
        <v>0</v>
      </c>
      <c r="K46" s="45">
        <f t="shared" si="11"/>
        <v>0</v>
      </c>
    </row>
    <row r="47" spans="1:12" ht="18" customHeight="1">
      <c r="A47" s="53" t="s">
        <v>93</v>
      </c>
      <c r="B47" s="46" t="s">
        <v>54</v>
      </c>
      <c r="C47" s="47" t="s">
        <v>36</v>
      </c>
      <c r="D47" s="47">
        <v>1396</v>
      </c>
      <c r="E47" s="47" t="s">
        <v>34</v>
      </c>
      <c r="F47" s="43">
        <v>0</v>
      </c>
      <c r="G47" s="43">
        <f t="shared" si="8"/>
        <v>0</v>
      </c>
      <c r="H47" s="43">
        <v>0</v>
      </c>
      <c r="I47" s="6">
        <f t="shared" si="9"/>
        <v>0</v>
      </c>
      <c r="J47" s="44">
        <f t="shared" si="10"/>
        <v>0</v>
      </c>
      <c r="K47" s="45">
        <f t="shared" si="11"/>
        <v>0</v>
      </c>
    </row>
    <row r="48" spans="1:12" ht="18" customHeight="1">
      <c r="A48" s="40">
        <v>8</v>
      </c>
      <c r="B48" s="41" t="s">
        <v>58</v>
      </c>
      <c r="C48" s="42" t="s">
        <v>3</v>
      </c>
      <c r="D48" s="42">
        <v>28</v>
      </c>
      <c r="E48" s="47" t="s">
        <v>34</v>
      </c>
      <c r="F48" s="43">
        <v>350</v>
      </c>
      <c r="G48" s="43">
        <f t="shared" si="8"/>
        <v>9800</v>
      </c>
      <c r="H48" s="43">
        <v>0</v>
      </c>
      <c r="I48" s="6">
        <f t="shared" si="9"/>
        <v>0</v>
      </c>
      <c r="J48" s="44">
        <f t="shared" si="10"/>
        <v>0</v>
      </c>
      <c r="K48" s="45">
        <f t="shared" si="11"/>
        <v>0</v>
      </c>
      <c r="L48" s="1" t="s">
        <v>34</v>
      </c>
    </row>
    <row r="49" spans="1:12" ht="18" customHeight="1">
      <c r="A49" s="53" t="s">
        <v>94</v>
      </c>
      <c r="B49" s="46" t="s">
        <v>40</v>
      </c>
      <c r="C49" s="47" t="s">
        <v>41</v>
      </c>
      <c r="D49" s="47">
        <v>2464</v>
      </c>
      <c r="E49" s="47" t="s">
        <v>34</v>
      </c>
      <c r="F49" s="43">
        <v>0</v>
      </c>
      <c r="G49" s="43">
        <f t="shared" si="8"/>
        <v>0</v>
      </c>
      <c r="H49" s="43">
        <v>0</v>
      </c>
      <c r="I49" s="6">
        <f t="shared" si="9"/>
        <v>0</v>
      </c>
      <c r="J49" s="44">
        <f t="shared" si="10"/>
        <v>0</v>
      </c>
      <c r="K49" s="45">
        <f t="shared" si="11"/>
        <v>0</v>
      </c>
      <c r="L49" s="1" t="s">
        <v>34</v>
      </c>
    </row>
    <row r="50" spans="1:12" ht="18" customHeight="1">
      <c r="A50" s="53" t="s">
        <v>95</v>
      </c>
      <c r="B50" s="46" t="s">
        <v>42</v>
      </c>
      <c r="C50" s="47" t="s">
        <v>43</v>
      </c>
      <c r="D50" s="47">
        <v>2629</v>
      </c>
      <c r="E50" s="47" t="s">
        <v>34</v>
      </c>
      <c r="F50" s="43">
        <v>0</v>
      </c>
      <c r="G50" s="43">
        <f t="shared" si="8"/>
        <v>0</v>
      </c>
      <c r="H50" s="43">
        <v>0</v>
      </c>
      <c r="I50" s="6">
        <f t="shared" si="9"/>
        <v>0</v>
      </c>
      <c r="J50" s="44">
        <f t="shared" si="10"/>
        <v>0</v>
      </c>
      <c r="K50" s="45">
        <f t="shared" si="11"/>
        <v>0</v>
      </c>
      <c r="L50" s="1" t="s">
        <v>34</v>
      </c>
    </row>
    <row r="51" spans="1:12" ht="18" customHeight="1">
      <c r="A51" s="53" t="s">
        <v>96</v>
      </c>
      <c r="B51" s="46" t="s">
        <v>54</v>
      </c>
      <c r="C51" s="47" t="s">
        <v>36</v>
      </c>
      <c r="D51" s="47">
        <v>342</v>
      </c>
      <c r="E51" s="47" t="s">
        <v>34</v>
      </c>
      <c r="F51" s="43">
        <v>0</v>
      </c>
      <c r="G51" s="43">
        <f t="shared" si="8"/>
        <v>0</v>
      </c>
      <c r="H51" s="43">
        <v>0</v>
      </c>
      <c r="I51" s="6">
        <f t="shared" si="9"/>
        <v>0</v>
      </c>
      <c r="J51" s="44">
        <f t="shared" si="10"/>
        <v>0</v>
      </c>
      <c r="K51" s="45">
        <f t="shared" si="11"/>
        <v>0</v>
      </c>
      <c r="L51" s="1" t="s">
        <v>34</v>
      </c>
    </row>
    <row r="52" spans="1:12" ht="30" customHeight="1">
      <c r="A52" s="40">
        <v>9</v>
      </c>
      <c r="B52" s="41" t="s">
        <v>68</v>
      </c>
      <c r="C52" s="42" t="s">
        <v>41</v>
      </c>
      <c r="D52" s="42">
        <v>364</v>
      </c>
      <c r="E52" s="47" t="s">
        <v>34</v>
      </c>
      <c r="F52" s="43">
        <v>40</v>
      </c>
      <c r="G52" s="43">
        <f t="shared" si="8"/>
        <v>14560</v>
      </c>
      <c r="H52" s="43">
        <v>0</v>
      </c>
      <c r="I52" s="6">
        <f t="shared" si="9"/>
        <v>0</v>
      </c>
      <c r="J52" s="44">
        <f t="shared" si="10"/>
        <v>0</v>
      </c>
      <c r="K52" s="45">
        <f t="shared" si="11"/>
        <v>0</v>
      </c>
    </row>
    <row r="53" spans="1:12" ht="18" customHeight="1">
      <c r="A53" s="53" t="s">
        <v>97</v>
      </c>
      <c r="B53" s="46" t="s">
        <v>48</v>
      </c>
      <c r="C53" s="47" t="s">
        <v>41</v>
      </c>
      <c r="D53" s="47">
        <v>364</v>
      </c>
      <c r="E53" s="47" t="s">
        <v>34</v>
      </c>
      <c r="F53" s="43">
        <v>0</v>
      </c>
      <c r="G53" s="43">
        <f t="shared" si="8"/>
        <v>0</v>
      </c>
      <c r="H53" s="43">
        <v>0</v>
      </c>
      <c r="I53" s="6">
        <f t="shared" si="9"/>
        <v>0</v>
      </c>
      <c r="J53" s="44">
        <f t="shared" si="10"/>
        <v>0</v>
      </c>
      <c r="K53" s="45">
        <f t="shared" si="11"/>
        <v>0</v>
      </c>
    </row>
    <row r="54" spans="1:12" ht="18" customHeight="1">
      <c r="A54" s="40">
        <v>10</v>
      </c>
      <c r="B54" s="41" t="s">
        <v>62</v>
      </c>
      <c r="C54" s="42" t="s">
        <v>52</v>
      </c>
      <c r="D54" s="42">
        <v>1.06</v>
      </c>
      <c r="E54" s="47" t="s">
        <v>34</v>
      </c>
      <c r="F54" s="43">
        <v>4000</v>
      </c>
      <c r="G54" s="43">
        <f t="shared" si="8"/>
        <v>4240</v>
      </c>
      <c r="H54" s="43">
        <v>0</v>
      </c>
      <c r="I54" s="6">
        <f t="shared" si="9"/>
        <v>0</v>
      </c>
      <c r="J54" s="44">
        <f t="shared" si="10"/>
        <v>0</v>
      </c>
      <c r="K54" s="45">
        <f t="shared" si="11"/>
        <v>0</v>
      </c>
    </row>
    <row r="55" spans="1:12" ht="18" customHeight="1">
      <c r="A55" s="53" t="s">
        <v>98</v>
      </c>
      <c r="B55" s="46" t="s">
        <v>53</v>
      </c>
      <c r="C55" s="47" t="s">
        <v>52</v>
      </c>
      <c r="D55" s="47">
        <v>1.1599999999999999</v>
      </c>
      <c r="E55" s="47" t="s">
        <v>34</v>
      </c>
      <c r="F55" s="43">
        <v>0</v>
      </c>
      <c r="G55" s="43">
        <f t="shared" si="8"/>
        <v>0</v>
      </c>
      <c r="H55" s="43">
        <v>0</v>
      </c>
      <c r="I55" s="6">
        <f t="shared" si="9"/>
        <v>0</v>
      </c>
      <c r="J55" s="44">
        <f t="shared" si="10"/>
        <v>0</v>
      </c>
      <c r="K55" s="45">
        <f t="shared" si="11"/>
        <v>0</v>
      </c>
    </row>
    <row r="56" spans="1:12" ht="18" customHeight="1">
      <c r="A56" s="53" t="s">
        <v>99</v>
      </c>
      <c r="B56" s="46" t="s">
        <v>56</v>
      </c>
      <c r="C56" s="47" t="s">
        <v>36</v>
      </c>
      <c r="D56" s="47">
        <v>196</v>
      </c>
      <c r="E56" s="47" t="s">
        <v>34</v>
      </c>
      <c r="F56" s="43">
        <v>0</v>
      </c>
      <c r="G56" s="43">
        <f t="shared" si="8"/>
        <v>0</v>
      </c>
      <c r="H56" s="43">
        <v>0</v>
      </c>
      <c r="I56" s="6">
        <f t="shared" si="9"/>
        <v>0</v>
      </c>
      <c r="J56" s="44">
        <f t="shared" si="10"/>
        <v>0</v>
      </c>
      <c r="K56" s="45">
        <f t="shared" si="11"/>
        <v>0</v>
      </c>
    </row>
    <row r="57" spans="1:12" ht="18" customHeight="1">
      <c r="A57" s="53" t="s">
        <v>100</v>
      </c>
      <c r="B57" s="46" t="s">
        <v>54</v>
      </c>
      <c r="C57" s="47" t="s">
        <v>36</v>
      </c>
      <c r="D57" s="47">
        <v>40</v>
      </c>
      <c r="E57" s="47" t="s">
        <v>34</v>
      </c>
      <c r="F57" s="43">
        <v>0</v>
      </c>
      <c r="G57" s="43">
        <f t="shared" si="8"/>
        <v>0</v>
      </c>
      <c r="H57" s="43">
        <v>0</v>
      </c>
      <c r="I57" s="6">
        <f t="shared" si="9"/>
        <v>0</v>
      </c>
      <c r="J57" s="44">
        <f t="shared" si="10"/>
        <v>0</v>
      </c>
      <c r="K57" s="45">
        <f t="shared" si="11"/>
        <v>0</v>
      </c>
    </row>
    <row r="58" spans="1:12" ht="30" customHeight="1">
      <c r="A58" s="40">
        <v>11</v>
      </c>
      <c r="B58" s="41" t="s">
        <v>59</v>
      </c>
      <c r="C58" s="42" t="s">
        <v>3</v>
      </c>
      <c r="D58" s="42">
        <v>6.67</v>
      </c>
      <c r="E58" s="47" t="s">
        <v>34</v>
      </c>
      <c r="F58" s="43">
        <v>450</v>
      </c>
      <c r="G58" s="43">
        <f t="shared" ref="G58:G63" si="12">D58*F58</f>
        <v>3001.5</v>
      </c>
      <c r="H58" s="43">
        <v>0</v>
      </c>
      <c r="I58" s="6">
        <f t="shared" ref="I58:I63" si="13">D58*H58</f>
        <v>0</v>
      </c>
      <c r="J58" s="44">
        <f t="shared" ref="J58:J63" si="14">H58/1.18</f>
        <v>0</v>
      </c>
      <c r="K58" s="45">
        <f t="shared" ref="K58:K63" si="15">D58*J58</f>
        <v>0</v>
      </c>
    </row>
    <row r="59" spans="1:12" ht="18" customHeight="1">
      <c r="A59" s="53" t="s">
        <v>101</v>
      </c>
      <c r="B59" s="46" t="s">
        <v>51</v>
      </c>
      <c r="C59" s="47" t="s">
        <v>41</v>
      </c>
      <c r="D59" s="47">
        <v>586</v>
      </c>
      <c r="E59" s="47" t="s">
        <v>34</v>
      </c>
      <c r="F59" s="43">
        <v>0</v>
      </c>
      <c r="G59" s="43">
        <f t="shared" si="12"/>
        <v>0</v>
      </c>
      <c r="H59" s="43">
        <v>0</v>
      </c>
      <c r="I59" s="6">
        <f t="shared" si="13"/>
        <v>0</v>
      </c>
      <c r="J59" s="44">
        <f t="shared" si="14"/>
        <v>0</v>
      </c>
      <c r="K59" s="45">
        <f t="shared" si="15"/>
        <v>0</v>
      </c>
    </row>
    <row r="60" spans="1:12" ht="18" customHeight="1">
      <c r="A60" s="53" t="s">
        <v>102</v>
      </c>
      <c r="B60" s="46" t="s">
        <v>42</v>
      </c>
      <c r="C60" s="47" t="s">
        <v>43</v>
      </c>
      <c r="D60" s="47">
        <v>626</v>
      </c>
      <c r="E60" s="47" t="s">
        <v>34</v>
      </c>
      <c r="F60" s="43">
        <v>0</v>
      </c>
      <c r="G60" s="43">
        <f t="shared" si="12"/>
        <v>0</v>
      </c>
      <c r="H60" s="43">
        <v>0</v>
      </c>
      <c r="I60" s="6">
        <f t="shared" si="13"/>
        <v>0</v>
      </c>
      <c r="J60" s="44">
        <f t="shared" si="14"/>
        <v>0</v>
      </c>
      <c r="K60" s="45">
        <f t="shared" si="15"/>
        <v>0</v>
      </c>
    </row>
    <row r="61" spans="1:12" ht="18" customHeight="1">
      <c r="A61" s="53" t="s">
        <v>103</v>
      </c>
      <c r="B61" s="46" t="s">
        <v>55</v>
      </c>
      <c r="C61" s="47" t="s">
        <v>36</v>
      </c>
      <c r="D61" s="47">
        <v>76</v>
      </c>
      <c r="E61" s="47" t="s">
        <v>34</v>
      </c>
      <c r="F61" s="43">
        <v>0</v>
      </c>
      <c r="G61" s="43">
        <f t="shared" si="12"/>
        <v>0</v>
      </c>
      <c r="H61" s="43">
        <v>0</v>
      </c>
      <c r="I61" s="6">
        <f t="shared" si="13"/>
        <v>0</v>
      </c>
      <c r="J61" s="44">
        <f t="shared" si="14"/>
        <v>0</v>
      </c>
      <c r="K61" s="45">
        <f t="shared" si="15"/>
        <v>0</v>
      </c>
    </row>
    <row r="62" spans="1:12" ht="30" customHeight="1">
      <c r="A62" s="40">
        <v>12</v>
      </c>
      <c r="B62" s="41" t="s">
        <v>68</v>
      </c>
      <c r="C62" s="42" t="s">
        <v>41</v>
      </c>
      <c r="D62" s="42">
        <v>144</v>
      </c>
      <c r="E62" s="47" t="s">
        <v>34</v>
      </c>
      <c r="F62" s="43">
        <v>40</v>
      </c>
      <c r="G62" s="43">
        <f t="shared" si="12"/>
        <v>5760</v>
      </c>
      <c r="H62" s="43">
        <v>0</v>
      </c>
      <c r="I62" s="6">
        <f t="shared" si="13"/>
        <v>0</v>
      </c>
      <c r="J62" s="44">
        <f t="shared" si="14"/>
        <v>0</v>
      </c>
      <c r="K62" s="45">
        <f t="shared" si="15"/>
        <v>0</v>
      </c>
    </row>
    <row r="63" spans="1:12" ht="18" customHeight="1">
      <c r="A63" s="53" t="s">
        <v>104</v>
      </c>
      <c r="B63" s="46" t="s">
        <v>48</v>
      </c>
      <c r="C63" s="47" t="s">
        <v>41</v>
      </c>
      <c r="D63" s="47">
        <v>144</v>
      </c>
      <c r="E63" s="47" t="s">
        <v>34</v>
      </c>
      <c r="F63" s="43">
        <v>0</v>
      </c>
      <c r="G63" s="43">
        <f t="shared" si="12"/>
        <v>0</v>
      </c>
      <c r="H63" s="43">
        <v>0</v>
      </c>
      <c r="I63" s="6">
        <f t="shared" si="13"/>
        <v>0</v>
      </c>
      <c r="J63" s="44">
        <f t="shared" si="14"/>
        <v>0</v>
      </c>
      <c r="K63" s="45">
        <f t="shared" si="15"/>
        <v>0</v>
      </c>
    </row>
    <row r="64" spans="1:12" ht="19.2" customHeight="1">
      <c r="A64" s="56" t="s">
        <v>60</v>
      </c>
      <c r="B64" s="57"/>
      <c r="C64" s="36"/>
      <c r="D64" s="36"/>
      <c r="E64" s="36"/>
      <c r="F64" s="37"/>
      <c r="G64" s="37"/>
      <c r="H64" s="37"/>
      <c r="I64" s="38"/>
      <c r="J64" s="48"/>
      <c r="K64" s="49"/>
    </row>
    <row r="65" spans="1:11" ht="18" customHeight="1">
      <c r="A65" s="40">
        <v>13</v>
      </c>
      <c r="B65" s="41" t="s">
        <v>57</v>
      </c>
      <c r="C65" s="42" t="s">
        <v>3</v>
      </c>
      <c r="D65" s="42">
        <v>156.80000000000001</v>
      </c>
      <c r="E65" s="47" t="s">
        <v>34</v>
      </c>
      <c r="F65" s="43">
        <v>350</v>
      </c>
      <c r="G65" s="43">
        <f>D65*F65</f>
        <v>54880.000000000007</v>
      </c>
      <c r="H65" s="43">
        <v>0</v>
      </c>
      <c r="I65" s="6">
        <f>D65*H65</f>
        <v>0</v>
      </c>
      <c r="J65" s="43">
        <f>H65/1.18</f>
        <v>0</v>
      </c>
      <c r="K65" s="50">
        <f>D65*J65</f>
        <v>0</v>
      </c>
    </row>
    <row r="66" spans="1:11" ht="18" customHeight="1">
      <c r="A66" s="53" t="s">
        <v>139</v>
      </c>
      <c r="B66" s="46" t="s">
        <v>40</v>
      </c>
      <c r="C66" s="47" t="s">
        <v>41</v>
      </c>
      <c r="D66" s="47">
        <v>8272</v>
      </c>
      <c r="E66" s="47" t="s">
        <v>34</v>
      </c>
      <c r="F66" s="43">
        <v>0</v>
      </c>
      <c r="G66" s="43">
        <f>D66*F66</f>
        <v>0</v>
      </c>
      <c r="H66" s="43">
        <v>0</v>
      </c>
      <c r="I66" s="6">
        <f>D66*H66</f>
        <v>0</v>
      </c>
      <c r="J66" s="43">
        <f>H66/1.18</f>
        <v>0</v>
      </c>
      <c r="K66" s="50">
        <f>D66*J66</f>
        <v>0</v>
      </c>
    </row>
    <row r="67" spans="1:11" ht="18" customHeight="1">
      <c r="A67" s="53" t="s">
        <v>140</v>
      </c>
      <c r="B67" s="46" t="s">
        <v>42</v>
      </c>
      <c r="C67" s="47" t="s">
        <v>43</v>
      </c>
      <c r="D67" s="47">
        <v>8836</v>
      </c>
      <c r="E67" s="47" t="s">
        <v>34</v>
      </c>
      <c r="F67" s="43">
        <v>0</v>
      </c>
      <c r="G67" s="43">
        <f>D67*F67</f>
        <v>0</v>
      </c>
      <c r="H67" s="43">
        <v>0</v>
      </c>
      <c r="I67" s="6">
        <f>D67*H67</f>
        <v>0</v>
      </c>
      <c r="J67" s="43">
        <f>H67/1.18</f>
        <v>0</v>
      </c>
      <c r="K67" s="50">
        <f>D67*J67</f>
        <v>0</v>
      </c>
    </row>
    <row r="68" spans="1:11" ht="18" customHeight="1">
      <c r="A68" s="53" t="s">
        <v>141</v>
      </c>
      <c r="B68" s="46" t="s">
        <v>54</v>
      </c>
      <c r="C68" s="47" t="s">
        <v>36</v>
      </c>
      <c r="D68" s="47">
        <v>1448</v>
      </c>
      <c r="E68" s="47" t="s">
        <v>34</v>
      </c>
      <c r="F68" s="43">
        <v>0</v>
      </c>
      <c r="G68" s="43">
        <f>D68*F68</f>
        <v>0</v>
      </c>
      <c r="H68" s="43">
        <v>0</v>
      </c>
      <c r="I68" s="6">
        <f>D68*H68</f>
        <v>0</v>
      </c>
      <c r="J68" s="43">
        <f>H68/1.18</f>
        <v>0</v>
      </c>
      <c r="K68" s="50">
        <f>D68*J68</f>
        <v>0</v>
      </c>
    </row>
    <row r="69" spans="1:11" ht="18" customHeight="1">
      <c r="A69" s="40">
        <v>14</v>
      </c>
      <c r="B69" s="41" t="s">
        <v>58</v>
      </c>
      <c r="C69" s="42" t="s">
        <v>3</v>
      </c>
      <c r="D69" s="42">
        <v>9.6999999999999993</v>
      </c>
      <c r="E69" s="47" t="s">
        <v>34</v>
      </c>
      <c r="F69" s="43">
        <v>350</v>
      </c>
      <c r="G69" s="43">
        <f t="shared" ref="G69:G78" si="16">D69*F69</f>
        <v>3394.9999999999995</v>
      </c>
      <c r="H69" s="43">
        <v>0</v>
      </c>
      <c r="I69" s="6">
        <f t="shared" ref="I69:I78" si="17">D69*H69</f>
        <v>0</v>
      </c>
      <c r="J69" s="44">
        <f t="shared" ref="J69:J78" si="18">H69/1.18</f>
        <v>0</v>
      </c>
      <c r="K69" s="45">
        <f t="shared" ref="K69:K78" si="19">D69*J69</f>
        <v>0</v>
      </c>
    </row>
    <row r="70" spans="1:11" ht="18" customHeight="1">
      <c r="A70" s="53" t="s">
        <v>105</v>
      </c>
      <c r="B70" s="46" t="s">
        <v>40</v>
      </c>
      <c r="C70" s="47" t="s">
        <v>41</v>
      </c>
      <c r="D70" s="47">
        <v>854</v>
      </c>
      <c r="E70" s="47" t="s">
        <v>34</v>
      </c>
      <c r="F70" s="43">
        <v>0</v>
      </c>
      <c r="G70" s="43">
        <f t="shared" si="16"/>
        <v>0</v>
      </c>
      <c r="H70" s="43">
        <v>0</v>
      </c>
      <c r="I70" s="6">
        <f t="shared" si="17"/>
        <v>0</v>
      </c>
      <c r="J70" s="44">
        <f t="shared" si="18"/>
        <v>0</v>
      </c>
      <c r="K70" s="45">
        <f t="shared" si="19"/>
        <v>0</v>
      </c>
    </row>
    <row r="71" spans="1:11" ht="18" customHeight="1">
      <c r="A71" s="53" t="s">
        <v>106</v>
      </c>
      <c r="B71" s="46" t="s">
        <v>42</v>
      </c>
      <c r="C71" s="47" t="s">
        <v>43</v>
      </c>
      <c r="D71" s="47">
        <v>912</v>
      </c>
      <c r="E71" s="47" t="s">
        <v>34</v>
      </c>
      <c r="F71" s="43">
        <v>0</v>
      </c>
      <c r="G71" s="43">
        <f t="shared" si="16"/>
        <v>0</v>
      </c>
      <c r="H71" s="43">
        <v>0</v>
      </c>
      <c r="I71" s="6">
        <f t="shared" si="17"/>
        <v>0</v>
      </c>
      <c r="J71" s="44">
        <f t="shared" si="18"/>
        <v>0</v>
      </c>
      <c r="K71" s="45">
        <f t="shared" si="19"/>
        <v>0</v>
      </c>
    </row>
    <row r="72" spans="1:11" ht="18" customHeight="1">
      <c r="A72" s="53" t="s">
        <v>107</v>
      </c>
      <c r="B72" s="46" t="s">
        <v>54</v>
      </c>
      <c r="C72" s="47" t="s">
        <v>36</v>
      </c>
      <c r="D72" s="47">
        <v>118</v>
      </c>
      <c r="E72" s="47" t="s">
        <v>34</v>
      </c>
      <c r="F72" s="43">
        <v>0</v>
      </c>
      <c r="G72" s="43">
        <f t="shared" si="16"/>
        <v>0</v>
      </c>
      <c r="H72" s="43">
        <v>0</v>
      </c>
      <c r="I72" s="6">
        <f t="shared" si="17"/>
        <v>0</v>
      </c>
      <c r="J72" s="44">
        <f t="shared" si="18"/>
        <v>0</v>
      </c>
      <c r="K72" s="45">
        <f t="shared" si="19"/>
        <v>0</v>
      </c>
    </row>
    <row r="73" spans="1:11" ht="30" customHeight="1">
      <c r="A73" s="40">
        <v>15</v>
      </c>
      <c r="B73" s="41" t="s">
        <v>68</v>
      </c>
      <c r="C73" s="42" t="s">
        <v>41</v>
      </c>
      <c r="D73" s="42">
        <v>690</v>
      </c>
      <c r="E73" s="47" t="s">
        <v>34</v>
      </c>
      <c r="F73" s="43">
        <v>40</v>
      </c>
      <c r="G73" s="43">
        <f t="shared" si="16"/>
        <v>27600</v>
      </c>
      <c r="H73" s="43">
        <v>0</v>
      </c>
      <c r="I73" s="6">
        <f t="shared" si="17"/>
        <v>0</v>
      </c>
      <c r="J73" s="44">
        <f t="shared" si="18"/>
        <v>0</v>
      </c>
      <c r="K73" s="45">
        <f t="shared" si="19"/>
        <v>0</v>
      </c>
    </row>
    <row r="74" spans="1:11" ht="18" customHeight="1">
      <c r="A74" s="53" t="s">
        <v>108</v>
      </c>
      <c r="B74" s="46" t="s">
        <v>48</v>
      </c>
      <c r="C74" s="47" t="s">
        <v>41</v>
      </c>
      <c r="D74" s="47">
        <v>690</v>
      </c>
      <c r="E74" s="47" t="s">
        <v>34</v>
      </c>
      <c r="F74" s="43">
        <v>0</v>
      </c>
      <c r="G74" s="43">
        <f t="shared" si="16"/>
        <v>0</v>
      </c>
      <c r="H74" s="43">
        <v>0</v>
      </c>
      <c r="I74" s="6">
        <f t="shared" si="17"/>
        <v>0</v>
      </c>
      <c r="J74" s="44">
        <f t="shared" si="18"/>
        <v>0</v>
      </c>
      <c r="K74" s="45">
        <f t="shared" si="19"/>
        <v>0</v>
      </c>
    </row>
    <row r="75" spans="1:11" ht="18" customHeight="1">
      <c r="A75" s="40">
        <v>16</v>
      </c>
      <c r="B75" s="41" t="s">
        <v>62</v>
      </c>
      <c r="C75" s="42" t="s">
        <v>52</v>
      </c>
      <c r="D75" s="42">
        <v>1.1000000000000001</v>
      </c>
      <c r="E75" s="47" t="s">
        <v>34</v>
      </c>
      <c r="F75" s="43">
        <v>400</v>
      </c>
      <c r="G75" s="43">
        <f t="shared" si="16"/>
        <v>440.00000000000006</v>
      </c>
      <c r="H75" s="43">
        <v>0</v>
      </c>
      <c r="I75" s="6">
        <f t="shared" si="17"/>
        <v>0</v>
      </c>
      <c r="J75" s="44">
        <f t="shared" si="18"/>
        <v>0</v>
      </c>
      <c r="K75" s="45">
        <f t="shared" si="19"/>
        <v>0</v>
      </c>
    </row>
    <row r="76" spans="1:11" ht="18" customHeight="1">
      <c r="A76" s="53" t="s">
        <v>109</v>
      </c>
      <c r="B76" s="46" t="s">
        <v>53</v>
      </c>
      <c r="C76" s="47" t="s">
        <v>52</v>
      </c>
      <c r="D76" s="47">
        <v>1.2</v>
      </c>
      <c r="E76" s="47" t="s">
        <v>34</v>
      </c>
      <c r="F76" s="43">
        <v>0</v>
      </c>
      <c r="G76" s="43">
        <f t="shared" si="16"/>
        <v>0</v>
      </c>
      <c r="H76" s="43">
        <v>0</v>
      </c>
      <c r="I76" s="6">
        <f t="shared" si="17"/>
        <v>0</v>
      </c>
      <c r="J76" s="44">
        <f t="shared" si="18"/>
        <v>0</v>
      </c>
      <c r="K76" s="45">
        <f t="shared" si="19"/>
        <v>0</v>
      </c>
    </row>
    <row r="77" spans="1:11" ht="18" customHeight="1">
      <c r="A77" s="53" t="s">
        <v>142</v>
      </c>
      <c r="B77" s="46" t="s">
        <v>56</v>
      </c>
      <c r="C77" s="47" t="s">
        <v>36</v>
      </c>
      <c r="D77" s="47">
        <v>204</v>
      </c>
      <c r="E77" s="47" t="s">
        <v>34</v>
      </c>
      <c r="F77" s="43">
        <v>0</v>
      </c>
      <c r="G77" s="43">
        <f t="shared" si="16"/>
        <v>0</v>
      </c>
      <c r="H77" s="43">
        <v>0</v>
      </c>
      <c r="I77" s="6">
        <f t="shared" si="17"/>
        <v>0</v>
      </c>
      <c r="J77" s="44">
        <f t="shared" si="18"/>
        <v>0</v>
      </c>
      <c r="K77" s="45">
        <f t="shared" si="19"/>
        <v>0</v>
      </c>
    </row>
    <row r="78" spans="1:11" ht="18" customHeight="1">
      <c r="A78" s="53" t="s">
        <v>143</v>
      </c>
      <c r="B78" s="46" t="s">
        <v>54</v>
      </c>
      <c r="C78" s="47" t="s">
        <v>36</v>
      </c>
      <c r="D78" s="47">
        <v>42</v>
      </c>
      <c r="E78" s="47" t="s">
        <v>34</v>
      </c>
      <c r="F78" s="43">
        <v>0</v>
      </c>
      <c r="G78" s="43">
        <f t="shared" si="16"/>
        <v>0</v>
      </c>
      <c r="H78" s="43">
        <v>0</v>
      </c>
      <c r="I78" s="6">
        <f t="shared" si="17"/>
        <v>0</v>
      </c>
      <c r="J78" s="44">
        <f t="shared" si="18"/>
        <v>0</v>
      </c>
      <c r="K78" s="45">
        <f t="shared" si="19"/>
        <v>0</v>
      </c>
    </row>
    <row r="79" spans="1:11" ht="18" customHeight="1">
      <c r="A79" s="40">
        <v>17</v>
      </c>
      <c r="B79" s="41" t="s">
        <v>70</v>
      </c>
      <c r="C79" s="42" t="s">
        <v>52</v>
      </c>
      <c r="D79" s="42">
        <v>0.8</v>
      </c>
      <c r="E79" s="47" t="s">
        <v>34</v>
      </c>
      <c r="F79" s="43">
        <v>5000</v>
      </c>
      <c r="G79" s="43">
        <f t="shared" ref="G79:G86" si="20">D79*F79</f>
        <v>4000</v>
      </c>
      <c r="H79" s="43">
        <v>0</v>
      </c>
      <c r="I79" s="6">
        <f t="shared" ref="I79:I86" si="21">D79*H79</f>
        <v>0</v>
      </c>
      <c r="J79" s="44">
        <f t="shared" ref="J79:J86" si="22">H79/1.18</f>
        <v>0</v>
      </c>
      <c r="K79" s="45">
        <f t="shared" ref="K79:K86" si="23">D79*J79</f>
        <v>0</v>
      </c>
    </row>
    <row r="80" spans="1:11" ht="18" customHeight="1">
      <c r="A80" s="53" t="s">
        <v>110</v>
      </c>
      <c r="B80" s="46" t="s">
        <v>51</v>
      </c>
      <c r="C80" s="47" t="s">
        <v>41</v>
      </c>
      <c r="D80" s="47">
        <v>352</v>
      </c>
      <c r="E80" s="47" t="s">
        <v>34</v>
      </c>
      <c r="F80" s="43">
        <v>0</v>
      </c>
      <c r="G80" s="43">
        <f t="shared" si="20"/>
        <v>0</v>
      </c>
      <c r="H80" s="43">
        <v>0</v>
      </c>
      <c r="I80" s="6">
        <f t="shared" si="21"/>
        <v>0</v>
      </c>
      <c r="J80" s="44">
        <f t="shared" si="22"/>
        <v>0</v>
      </c>
      <c r="K80" s="45">
        <f t="shared" si="23"/>
        <v>0</v>
      </c>
    </row>
    <row r="81" spans="1:11" ht="18" customHeight="1">
      <c r="A81" s="53" t="s">
        <v>111</v>
      </c>
      <c r="B81" s="46" t="s">
        <v>42</v>
      </c>
      <c r="C81" s="47" t="s">
        <v>43</v>
      </c>
      <c r="D81" s="47">
        <v>376</v>
      </c>
      <c r="E81" s="47" t="s">
        <v>34</v>
      </c>
      <c r="F81" s="43">
        <v>0</v>
      </c>
      <c r="G81" s="43">
        <f t="shared" si="20"/>
        <v>0</v>
      </c>
      <c r="H81" s="43">
        <v>0</v>
      </c>
      <c r="I81" s="6">
        <f t="shared" si="21"/>
        <v>0</v>
      </c>
      <c r="J81" s="44">
        <f t="shared" si="22"/>
        <v>0</v>
      </c>
      <c r="K81" s="45">
        <f t="shared" si="23"/>
        <v>0</v>
      </c>
    </row>
    <row r="82" spans="1:11" ht="18" customHeight="1">
      <c r="A82" s="53" t="s">
        <v>112</v>
      </c>
      <c r="B82" s="46" t="s">
        <v>55</v>
      </c>
      <c r="C82" s="47" t="s">
        <v>36</v>
      </c>
      <c r="D82" s="47">
        <v>52</v>
      </c>
      <c r="E82" s="47" t="s">
        <v>34</v>
      </c>
      <c r="F82" s="43">
        <v>0</v>
      </c>
      <c r="G82" s="43">
        <f t="shared" si="20"/>
        <v>0</v>
      </c>
      <c r="H82" s="43">
        <v>0</v>
      </c>
      <c r="I82" s="6">
        <f t="shared" si="21"/>
        <v>0</v>
      </c>
      <c r="J82" s="44">
        <f t="shared" si="22"/>
        <v>0</v>
      </c>
      <c r="K82" s="45">
        <f t="shared" si="23"/>
        <v>0</v>
      </c>
    </row>
    <row r="83" spans="1:11" ht="18" customHeight="1">
      <c r="A83" s="40">
        <v>18</v>
      </c>
      <c r="B83" s="41" t="s">
        <v>69</v>
      </c>
      <c r="C83" s="42" t="s">
        <v>52</v>
      </c>
      <c r="D83" s="42">
        <v>1.66</v>
      </c>
      <c r="E83" s="47" t="s">
        <v>34</v>
      </c>
      <c r="F83" s="43">
        <v>5000</v>
      </c>
      <c r="G83" s="43">
        <f t="shared" si="20"/>
        <v>8300</v>
      </c>
      <c r="H83" s="43">
        <v>0</v>
      </c>
      <c r="I83" s="6">
        <f t="shared" si="21"/>
        <v>0</v>
      </c>
      <c r="J83" s="44">
        <f t="shared" si="22"/>
        <v>0</v>
      </c>
      <c r="K83" s="45">
        <f t="shared" si="23"/>
        <v>0</v>
      </c>
    </row>
    <row r="84" spans="1:11" ht="18" customHeight="1">
      <c r="A84" s="53" t="s">
        <v>113</v>
      </c>
      <c r="B84" s="46" t="s">
        <v>51</v>
      </c>
      <c r="C84" s="47" t="s">
        <v>41</v>
      </c>
      <c r="D84" s="47">
        <v>730</v>
      </c>
      <c r="E84" s="47" t="s">
        <v>34</v>
      </c>
      <c r="F84" s="43">
        <v>0</v>
      </c>
      <c r="G84" s="43">
        <f t="shared" si="20"/>
        <v>0</v>
      </c>
      <c r="H84" s="43">
        <v>0</v>
      </c>
      <c r="I84" s="6">
        <f t="shared" si="21"/>
        <v>0</v>
      </c>
      <c r="J84" s="44">
        <f t="shared" si="22"/>
        <v>0</v>
      </c>
      <c r="K84" s="45">
        <f t="shared" si="23"/>
        <v>0</v>
      </c>
    </row>
    <row r="85" spans="1:11" ht="18" customHeight="1">
      <c r="A85" s="53" t="s">
        <v>114</v>
      </c>
      <c r="B85" s="46" t="s">
        <v>42</v>
      </c>
      <c r="C85" s="47" t="s">
        <v>43</v>
      </c>
      <c r="D85" s="47">
        <v>780</v>
      </c>
      <c r="E85" s="47" t="s">
        <v>34</v>
      </c>
      <c r="F85" s="43">
        <v>0</v>
      </c>
      <c r="G85" s="43">
        <f t="shared" si="20"/>
        <v>0</v>
      </c>
      <c r="H85" s="43">
        <v>0</v>
      </c>
      <c r="I85" s="6">
        <f t="shared" si="21"/>
        <v>0</v>
      </c>
      <c r="J85" s="44">
        <f t="shared" si="22"/>
        <v>0</v>
      </c>
      <c r="K85" s="45">
        <f t="shared" si="23"/>
        <v>0</v>
      </c>
    </row>
    <row r="86" spans="1:11" ht="18" customHeight="1">
      <c r="A86" s="53" t="s">
        <v>115</v>
      </c>
      <c r="B86" s="46" t="s">
        <v>55</v>
      </c>
      <c r="C86" s="47" t="s">
        <v>36</v>
      </c>
      <c r="D86" s="47">
        <v>118</v>
      </c>
      <c r="E86" s="47" t="s">
        <v>34</v>
      </c>
      <c r="F86" s="43">
        <v>0</v>
      </c>
      <c r="G86" s="43">
        <f t="shared" si="20"/>
        <v>0</v>
      </c>
      <c r="H86" s="43">
        <v>0</v>
      </c>
      <c r="I86" s="6">
        <f t="shared" si="21"/>
        <v>0</v>
      </c>
      <c r="J86" s="44">
        <f t="shared" si="22"/>
        <v>0</v>
      </c>
      <c r="K86" s="45">
        <f t="shared" si="23"/>
        <v>0</v>
      </c>
    </row>
    <row r="87" spans="1:11" ht="19.2" customHeight="1">
      <c r="A87" s="56" t="s">
        <v>64</v>
      </c>
      <c r="B87" s="57"/>
      <c r="C87" s="36"/>
      <c r="D87" s="36"/>
      <c r="E87" s="36"/>
      <c r="F87" s="37"/>
      <c r="G87" s="37"/>
      <c r="H87" s="37"/>
      <c r="I87" s="38"/>
      <c r="J87" s="48"/>
      <c r="K87" s="49"/>
    </row>
    <row r="88" spans="1:11" ht="18" customHeight="1">
      <c r="A88" s="40">
        <v>19</v>
      </c>
      <c r="B88" s="41" t="s">
        <v>65</v>
      </c>
      <c r="C88" s="42" t="s">
        <v>3</v>
      </c>
      <c r="D88" s="42">
        <v>177.4</v>
      </c>
      <c r="E88" s="47" t="s">
        <v>34</v>
      </c>
      <c r="F88" s="43">
        <v>350</v>
      </c>
      <c r="G88" s="43">
        <f t="shared" ref="G88:G95" si="24">D88*F88</f>
        <v>62090</v>
      </c>
      <c r="H88" s="43">
        <v>0</v>
      </c>
      <c r="I88" s="6">
        <f t="shared" ref="I88:I95" si="25">D88*H88</f>
        <v>0</v>
      </c>
      <c r="J88" s="44">
        <f t="shared" ref="J88:J95" si="26">H88/1.18</f>
        <v>0</v>
      </c>
      <c r="K88" s="45">
        <f t="shared" ref="K88:K95" si="27">D88*J88</f>
        <v>0</v>
      </c>
    </row>
    <row r="89" spans="1:11" ht="18" customHeight="1">
      <c r="A89" s="53" t="s">
        <v>116</v>
      </c>
      <c r="B89" s="46" t="s">
        <v>40</v>
      </c>
      <c r="C89" s="47" t="s">
        <v>41</v>
      </c>
      <c r="D89" s="47">
        <v>9372</v>
      </c>
      <c r="E89" s="47" t="s">
        <v>34</v>
      </c>
      <c r="F89" s="43">
        <v>0</v>
      </c>
      <c r="G89" s="43">
        <f t="shared" si="24"/>
        <v>0</v>
      </c>
      <c r="H89" s="43">
        <v>0</v>
      </c>
      <c r="I89" s="6">
        <f t="shared" si="25"/>
        <v>0</v>
      </c>
      <c r="J89" s="44">
        <f t="shared" si="26"/>
        <v>0</v>
      </c>
      <c r="K89" s="45">
        <f t="shared" si="27"/>
        <v>0</v>
      </c>
    </row>
    <row r="90" spans="1:11" ht="18" customHeight="1">
      <c r="A90" s="53" t="s">
        <v>117</v>
      </c>
      <c r="B90" s="46" t="s">
        <v>42</v>
      </c>
      <c r="C90" s="47" t="s">
        <v>43</v>
      </c>
      <c r="D90" s="47">
        <v>10012</v>
      </c>
      <c r="E90" s="47" t="s">
        <v>34</v>
      </c>
      <c r="F90" s="43">
        <v>0</v>
      </c>
      <c r="G90" s="43">
        <f t="shared" si="24"/>
        <v>0</v>
      </c>
      <c r="H90" s="43">
        <v>0</v>
      </c>
      <c r="I90" s="6">
        <f t="shared" si="25"/>
        <v>0</v>
      </c>
      <c r="J90" s="44">
        <f t="shared" si="26"/>
        <v>0</v>
      </c>
      <c r="K90" s="45">
        <f t="shared" si="27"/>
        <v>0</v>
      </c>
    </row>
    <row r="91" spans="1:11" ht="18" customHeight="1">
      <c r="A91" s="53" t="s">
        <v>118</v>
      </c>
      <c r="B91" s="46" t="s">
        <v>54</v>
      </c>
      <c r="C91" s="47" t="s">
        <v>36</v>
      </c>
      <c r="D91" s="47">
        <v>1552</v>
      </c>
      <c r="E91" s="47" t="s">
        <v>34</v>
      </c>
      <c r="F91" s="43">
        <v>0</v>
      </c>
      <c r="G91" s="43">
        <f t="shared" si="24"/>
        <v>0</v>
      </c>
      <c r="H91" s="43">
        <v>0</v>
      </c>
      <c r="I91" s="6">
        <f t="shared" si="25"/>
        <v>0</v>
      </c>
      <c r="J91" s="44">
        <f t="shared" si="26"/>
        <v>0</v>
      </c>
      <c r="K91" s="45">
        <f t="shared" si="27"/>
        <v>0</v>
      </c>
    </row>
    <row r="92" spans="1:11" ht="18" customHeight="1">
      <c r="A92" s="40">
        <v>20</v>
      </c>
      <c r="B92" s="41" t="s">
        <v>66</v>
      </c>
      <c r="C92" s="42" t="s">
        <v>3</v>
      </c>
      <c r="D92" s="42">
        <v>11.4</v>
      </c>
      <c r="E92" s="47" t="s">
        <v>34</v>
      </c>
      <c r="F92" s="43">
        <v>350</v>
      </c>
      <c r="G92" s="43">
        <f t="shared" si="24"/>
        <v>3990</v>
      </c>
      <c r="H92" s="43">
        <v>0</v>
      </c>
      <c r="I92" s="6">
        <f t="shared" si="25"/>
        <v>0</v>
      </c>
      <c r="J92" s="44">
        <f t="shared" si="26"/>
        <v>0</v>
      </c>
      <c r="K92" s="45">
        <f t="shared" si="27"/>
        <v>0</v>
      </c>
    </row>
    <row r="93" spans="1:11" ht="18" customHeight="1">
      <c r="A93" s="53" t="s">
        <v>119</v>
      </c>
      <c r="B93" s="46" t="s">
        <v>40</v>
      </c>
      <c r="C93" s="47" t="s">
        <v>41</v>
      </c>
      <c r="D93" s="47">
        <v>1004</v>
      </c>
      <c r="E93" s="47" t="s">
        <v>34</v>
      </c>
      <c r="F93" s="43">
        <v>0</v>
      </c>
      <c r="G93" s="43">
        <f t="shared" si="24"/>
        <v>0</v>
      </c>
      <c r="H93" s="43">
        <v>0</v>
      </c>
      <c r="I93" s="6">
        <f t="shared" si="25"/>
        <v>0</v>
      </c>
      <c r="J93" s="44">
        <f t="shared" si="26"/>
        <v>0</v>
      </c>
      <c r="K93" s="45">
        <f t="shared" si="27"/>
        <v>0</v>
      </c>
    </row>
    <row r="94" spans="1:11" ht="18" customHeight="1">
      <c r="A94" s="53" t="s">
        <v>120</v>
      </c>
      <c r="B94" s="46" t="s">
        <v>42</v>
      </c>
      <c r="C94" s="47" t="s">
        <v>43</v>
      </c>
      <c r="D94" s="47">
        <v>1072</v>
      </c>
      <c r="E94" s="47" t="s">
        <v>34</v>
      </c>
      <c r="F94" s="43">
        <v>0</v>
      </c>
      <c r="G94" s="43">
        <f t="shared" si="24"/>
        <v>0</v>
      </c>
      <c r="H94" s="43">
        <v>0</v>
      </c>
      <c r="I94" s="6">
        <f t="shared" si="25"/>
        <v>0</v>
      </c>
      <c r="J94" s="44">
        <f t="shared" si="26"/>
        <v>0</v>
      </c>
      <c r="K94" s="45">
        <f t="shared" si="27"/>
        <v>0</v>
      </c>
    </row>
    <row r="95" spans="1:11" ht="18" customHeight="1">
      <c r="A95" s="53" t="s">
        <v>121</v>
      </c>
      <c r="B95" s="46" t="s">
        <v>54</v>
      </c>
      <c r="C95" s="47" t="s">
        <v>36</v>
      </c>
      <c r="D95" s="47">
        <v>106</v>
      </c>
      <c r="E95" s="47" t="s">
        <v>34</v>
      </c>
      <c r="F95" s="43">
        <v>0</v>
      </c>
      <c r="G95" s="43">
        <f t="shared" si="24"/>
        <v>0</v>
      </c>
      <c r="H95" s="43">
        <v>0</v>
      </c>
      <c r="I95" s="6">
        <f t="shared" si="25"/>
        <v>0</v>
      </c>
      <c r="J95" s="44">
        <f t="shared" si="26"/>
        <v>0</v>
      </c>
      <c r="K95" s="45">
        <f t="shared" si="27"/>
        <v>0</v>
      </c>
    </row>
    <row r="96" spans="1:11" ht="30" customHeight="1">
      <c r="A96" s="40">
        <v>21</v>
      </c>
      <c r="B96" s="41" t="s">
        <v>68</v>
      </c>
      <c r="C96" s="42" t="s">
        <v>41</v>
      </c>
      <c r="D96" s="42">
        <v>546</v>
      </c>
      <c r="E96" s="47" t="s">
        <v>34</v>
      </c>
      <c r="F96" s="43">
        <v>40</v>
      </c>
      <c r="G96" s="43">
        <f t="shared" ref="G96:G101" si="28">D96*F96</f>
        <v>21840</v>
      </c>
      <c r="H96" s="43">
        <v>0</v>
      </c>
      <c r="I96" s="6">
        <f t="shared" ref="I96:I101" si="29">D96*H96</f>
        <v>0</v>
      </c>
      <c r="J96" s="44">
        <f t="shared" ref="J96:J101" si="30">H96/1.18</f>
        <v>0</v>
      </c>
      <c r="K96" s="45">
        <f t="shared" ref="K96:K101" si="31">D96*J96</f>
        <v>0</v>
      </c>
    </row>
    <row r="97" spans="1:11" ht="18" customHeight="1">
      <c r="A97" s="53" t="s">
        <v>122</v>
      </c>
      <c r="B97" s="46" t="s">
        <v>48</v>
      </c>
      <c r="C97" s="47" t="s">
        <v>41</v>
      </c>
      <c r="D97" s="47">
        <v>546</v>
      </c>
      <c r="E97" s="47" t="s">
        <v>34</v>
      </c>
      <c r="F97" s="43">
        <v>0</v>
      </c>
      <c r="G97" s="43">
        <f t="shared" si="28"/>
        <v>0</v>
      </c>
      <c r="H97" s="43">
        <v>0</v>
      </c>
      <c r="I97" s="6">
        <f t="shared" si="29"/>
        <v>0</v>
      </c>
      <c r="J97" s="44">
        <f t="shared" si="30"/>
        <v>0</v>
      </c>
      <c r="K97" s="45">
        <f t="shared" si="31"/>
        <v>0</v>
      </c>
    </row>
    <row r="98" spans="1:11" ht="18" customHeight="1">
      <c r="A98" s="40">
        <v>22</v>
      </c>
      <c r="B98" s="41" t="s">
        <v>67</v>
      </c>
      <c r="C98" s="42" t="s">
        <v>52</v>
      </c>
      <c r="D98" s="42">
        <v>1.39</v>
      </c>
      <c r="E98" s="47" t="s">
        <v>34</v>
      </c>
      <c r="F98" s="43">
        <v>5000</v>
      </c>
      <c r="G98" s="43">
        <f t="shared" si="28"/>
        <v>6949.9999999999991</v>
      </c>
      <c r="H98" s="43">
        <v>0</v>
      </c>
      <c r="I98" s="6">
        <f t="shared" si="29"/>
        <v>0</v>
      </c>
      <c r="J98" s="44">
        <f t="shared" si="30"/>
        <v>0</v>
      </c>
      <c r="K98" s="45">
        <f t="shared" si="31"/>
        <v>0</v>
      </c>
    </row>
    <row r="99" spans="1:11" ht="18" customHeight="1">
      <c r="A99" s="53" t="s">
        <v>123</v>
      </c>
      <c r="B99" s="46" t="s">
        <v>53</v>
      </c>
      <c r="C99" s="47" t="s">
        <v>52</v>
      </c>
      <c r="D99" s="47">
        <v>1.53</v>
      </c>
      <c r="E99" s="47" t="s">
        <v>34</v>
      </c>
      <c r="F99" s="43">
        <v>0</v>
      </c>
      <c r="G99" s="43">
        <f t="shared" si="28"/>
        <v>0</v>
      </c>
      <c r="H99" s="43">
        <v>0</v>
      </c>
      <c r="I99" s="6">
        <f t="shared" si="29"/>
        <v>0</v>
      </c>
      <c r="J99" s="44">
        <f t="shared" si="30"/>
        <v>0</v>
      </c>
      <c r="K99" s="45">
        <f t="shared" si="31"/>
        <v>0</v>
      </c>
    </row>
    <row r="100" spans="1:11" ht="18" customHeight="1">
      <c r="A100" s="53" t="s">
        <v>144</v>
      </c>
      <c r="B100" s="46" t="s">
        <v>56</v>
      </c>
      <c r="C100" s="47" t="s">
        <v>36</v>
      </c>
      <c r="D100" s="47">
        <v>256</v>
      </c>
      <c r="E100" s="47" t="s">
        <v>34</v>
      </c>
      <c r="F100" s="43">
        <v>0</v>
      </c>
      <c r="G100" s="43">
        <f t="shared" si="28"/>
        <v>0</v>
      </c>
      <c r="H100" s="43">
        <v>0</v>
      </c>
      <c r="I100" s="6">
        <f t="shared" si="29"/>
        <v>0</v>
      </c>
      <c r="J100" s="44">
        <f t="shared" si="30"/>
        <v>0</v>
      </c>
      <c r="K100" s="45">
        <f t="shared" si="31"/>
        <v>0</v>
      </c>
    </row>
    <row r="101" spans="1:11" ht="18" customHeight="1">
      <c r="A101" s="53" t="s">
        <v>145</v>
      </c>
      <c r="B101" s="46" t="s">
        <v>54</v>
      </c>
      <c r="C101" s="47" t="s">
        <v>36</v>
      </c>
      <c r="D101" s="47">
        <v>56</v>
      </c>
      <c r="E101" s="47" t="s">
        <v>34</v>
      </c>
      <c r="F101" s="43">
        <v>0</v>
      </c>
      <c r="G101" s="43">
        <f t="shared" si="28"/>
        <v>0</v>
      </c>
      <c r="H101" s="43">
        <v>0</v>
      </c>
      <c r="I101" s="6">
        <f t="shared" si="29"/>
        <v>0</v>
      </c>
      <c r="J101" s="44">
        <f t="shared" si="30"/>
        <v>0</v>
      </c>
      <c r="K101" s="45">
        <f t="shared" si="31"/>
        <v>0</v>
      </c>
    </row>
    <row r="102" spans="1:11" ht="19.2" customHeight="1">
      <c r="A102" s="56" t="s">
        <v>61</v>
      </c>
      <c r="B102" s="57"/>
      <c r="C102" s="36"/>
      <c r="D102" s="36"/>
      <c r="E102" s="36"/>
      <c r="F102" s="37"/>
      <c r="G102" s="37"/>
      <c r="H102" s="37"/>
      <c r="I102" s="38"/>
      <c r="J102" s="48"/>
      <c r="K102" s="49"/>
    </row>
    <row r="103" spans="1:11" ht="18" customHeight="1">
      <c r="A103" s="40">
        <v>23</v>
      </c>
      <c r="B103" s="55" t="s">
        <v>127</v>
      </c>
      <c r="C103" s="42" t="s">
        <v>3</v>
      </c>
      <c r="D103" s="42">
        <v>144.80000000000001</v>
      </c>
      <c r="E103" s="47" t="s">
        <v>34</v>
      </c>
      <c r="F103" s="43">
        <v>350</v>
      </c>
      <c r="G103" s="43">
        <f t="shared" ref="G103:G116" si="32">D103*F103</f>
        <v>50680.000000000007</v>
      </c>
      <c r="H103" s="43">
        <v>0</v>
      </c>
      <c r="I103" s="6">
        <f t="shared" ref="I103:I116" si="33">D103*H103</f>
        <v>0</v>
      </c>
      <c r="J103" s="44">
        <f t="shared" ref="J103:J116" si="34">H103/1.18</f>
        <v>0</v>
      </c>
      <c r="K103" s="45">
        <f t="shared" ref="K103:K116" si="35">D103*J103</f>
        <v>0</v>
      </c>
    </row>
    <row r="104" spans="1:11" ht="18" customHeight="1">
      <c r="A104" s="53" t="s">
        <v>124</v>
      </c>
      <c r="B104" s="46" t="s">
        <v>40</v>
      </c>
      <c r="C104" s="47" t="s">
        <v>41</v>
      </c>
      <c r="D104" s="47">
        <v>7646</v>
      </c>
      <c r="E104" s="47" t="s">
        <v>34</v>
      </c>
      <c r="F104" s="43">
        <v>0</v>
      </c>
      <c r="G104" s="43">
        <f t="shared" si="32"/>
        <v>0</v>
      </c>
      <c r="H104" s="43">
        <v>0</v>
      </c>
      <c r="I104" s="6">
        <f t="shared" si="33"/>
        <v>0</v>
      </c>
      <c r="J104" s="44">
        <f t="shared" si="34"/>
        <v>0</v>
      </c>
      <c r="K104" s="45">
        <f t="shared" si="35"/>
        <v>0</v>
      </c>
    </row>
    <row r="105" spans="1:11" ht="18" customHeight="1">
      <c r="A105" s="53" t="s">
        <v>125</v>
      </c>
      <c r="B105" s="46" t="s">
        <v>42</v>
      </c>
      <c r="C105" s="47" t="s">
        <v>43</v>
      </c>
      <c r="D105" s="47">
        <v>8166</v>
      </c>
      <c r="E105" s="47" t="s">
        <v>34</v>
      </c>
      <c r="F105" s="43">
        <v>0</v>
      </c>
      <c r="G105" s="43">
        <f t="shared" si="32"/>
        <v>0</v>
      </c>
      <c r="H105" s="43">
        <v>0</v>
      </c>
      <c r="I105" s="6">
        <f t="shared" si="33"/>
        <v>0</v>
      </c>
      <c r="J105" s="44">
        <f t="shared" si="34"/>
        <v>0</v>
      </c>
      <c r="K105" s="45">
        <f t="shared" si="35"/>
        <v>0</v>
      </c>
    </row>
    <row r="106" spans="1:11" ht="18" customHeight="1">
      <c r="A106" s="53" t="s">
        <v>126</v>
      </c>
      <c r="B106" s="46" t="s">
        <v>54</v>
      </c>
      <c r="C106" s="47" t="s">
        <v>36</v>
      </c>
      <c r="D106" s="47">
        <v>1322</v>
      </c>
      <c r="E106" s="47" t="s">
        <v>34</v>
      </c>
      <c r="F106" s="43">
        <v>0</v>
      </c>
      <c r="G106" s="43">
        <f t="shared" si="32"/>
        <v>0</v>
      </c>
      <c r="H106" s="43">
        <v>0</v>
      </c>
      <c r="I106" s="6">
        <f t="shared" si="33"/>
        <v>0</v>
      </c>
      <c r="J106" s="44">
        <f t="shared" si="34"/>
        <v>0</v>
      </c>
      <c r="K106" s="45">
        <f t="shared" si="35"/>
        <v>0</v>
      </c>
    </row>
    <row r="107" spans="1:11" s="54" customFormat="1" ht="18" customHeight="1">
      <c r="A107" s="40">
        <v>24</v>
      </c>
      <c r="B107" s="41" t="s">
        <v>71</v>
      </c>
      <c r="C107" s="42" t="s">
        <v>3</v>
      </c>
      <c r="D107" s="42">
        <v>8.9</v>
      </c>
      <c r="E107" s="42" t="s">
        <v>34</v>
      </c>
      <c r="F107" s="43">
        <v>350</v>
      </c>
      <c r="G107" s="43">
        <f>D107*F107</f>
        <v>3115</v>
      </c>
      <c r="H107" s="43">
        <v>0</v>
      </c>
      <c r="I107" s="6">
        <f>D107*H107</f>
        <v>0</v>
      </c>
      <c r="J107" s="43">
        <f>H107/1.18</f>
        <v>0</v>
      </c>
      <c r="K107" s="50">
        <f>D107*J107</f>
        <v>0</v>
      </c>
    </row>
    <row r="108" spans="1:11" s="54" customFormat="1" ht="18" customHeight="1">
      <c r="A108" s="53" t="s">
        <v>129</v>
      </c>
      <c r="B108" s="46" t="s">
        <v>40</v>
      </c>
      <c r="C108" s="47" t="s">
        <v>41</v>
      </c>
      <c r="D108" s="47">
        <v>790</v>
      </c>
      <c r="E108" s="47" t="s">
        <v>34</v>
      </c>
      <c r="F108" s="43">
        <v>0</v>
      </c>
      <c r="G108" s="43">
        <f>D108*F108</f>
        <v>0</v>
      </c>
      <c r="H108" s="43">
        <v>0</v>
      </c>
      <c r="I108" s="6">
        <f>D108*H108</f>
        <v>0</v>
      </c>
      <c r="J108" s="43">
        <f>H108/1.18</f>
        <v>0</v>
      </c>
      <c r="K108" s="50">
        <f>D108*J108</f>
        <v>0</v>
      </c>
    </row>
    <row r="109" spans="1:11" s="54" customFormat="1" ht="18" customHeight="1">
      <c r="A109" s="53" t="s">
        <v>130</v>
      </c>
      <c r="B109" s="46" t="s">
        <v>42</v>
      </c>
      <c r="C109" s="47" t="s">
        <v>43</v>
      </c>
      <c r="D109" s="47">
        <v>840</v>
      </c>
      <c r="E109" s="47" t="s">
        <v>34</v>
      </c>
      <c r="F109" s="43">
        <v>0</v>
      </c>
      <c r="G109" s="43">
        <f>D109*F109</f>
        <v>0</v>
      </c>
      <c r="H109" s="43">
        <v>0</v>
      </c>
      <c r="I109" s="6">
        <f>D109*H109</f>
        <v>0</v>
      </c>
      <c r="J109" s="43">
        <f>H109/1.18</f>
        <v>0</v>
      </c>
      <c r="K109" s="50">
        <f>D109*J109</f>
        <v>0</v>
      </c>
    </row>
    <row r="110" spans="1:11" s="54" customFormat="1" ht="18" customHeight="1">
      <c r="A110" s="53" t="s">
        <v>131</v>
      </c>
      <c r="B110" s="46" t="s">
        <v>54</v>
      </c>
      <c r="C110" s="47" t="s">
        <v>36</v>
      </c>
      <c r="D110" s="47">
        <v>84</v>
      </c>
      <c r="E110" s="47" t="s">
        <v>34</v>
      </c>
      <c r="F110" s="43">
        <v>0</v>
      </c>
      <c r="G110" s="43">
        <f>D110*F110</f>
        <v>0</v>
      </c>
      <c r="H110" s="43">
        <v>0</v>
      </c>
      <c r="I110" s="6">
        <f>D110*H110</f>
        <v>0</v>
      </c>
      <c r="J110" s="43">
        <f>H110/1.18</f>
        <v>0</v>
      </c>
      <c r="K110" s="50">
        <f>D110*J110</f>
        <v>0</v>
      </c>
    </row>
    <row r="111" spans="1:11" ht="30" customHeight="1">
      <c r="A111" s="40">
        <v>25</v>
      </c>
      <c r="B111" s="41" t="s">
        <v>49</v>
      </c>
      <c r="C111" s="42" t="s">
        <v>41</v>
      </c>
      <c r="D111" s="42">
        <v>476</v>
      </c>
      <c r="E111" s="47" t="s">
        <v>34</v>
      </c>
      <c r="F111" s="43">
        <v>40</v>
      </c>
      <c r="G111" s="43">
        <f t="shared" si="32"/>
        <v>19040</v>
      </c>
      <c r="H111" s="43">
        <v>0</v>
      </c>
      <c r="I111" s="6">
        <f t="shared" si="33"/>
        <v>0</v>
      </c>
      <c r="J111" s="44">
        <f t="shared" si="34"/>
        <v>0</v>
      </c>
      <c r="K111" s="45">
        <f t="shared" si="35"/>
        <v>0</v>
      </c>
    </row>
    <row r="112" spans="1:11" ht="18" customHeight="1">
      <c r="A112" s="53" t="s">
        <v>132</v>
      </c>
      <c r="B112" s="46" t="s">
        <v>48</v>
      </c>
      <c r="C112" s="47" t="s">
        <v>41</v>
      </c>
      <c r="D112" s="47">
        <v>476</v>
      </c>
      <c r="E112" s="47" t="s">
        <v>34</v>
      </c>
      <c r="F112" s="43">
        <v>0</v>
      </c>
      <c r="G112" s="43">
        <f t="shared" si="32"/>
        <v>0</v>
      </c>
      <c r="H112" s="43">
        <v>0</v>
      </c>
      <c r="I112" s="6">
        <f t="shared" si="33"/>
        <v>0</v>
      </c>
      <c r="J112" s="44">
        <f t="shared" si="34"/>
        <v>0</v>
      </c>
      <c r="K112" s="45">
        <f t="shared" si="35"/>
        <v>0</v>
      </c>
    </row>
    <row r="113" spans="1:11" ht="18" customHeight="1">
      <c r="A113" s="40">
        <v>26</v>
      </c>
      <c r="B113" s="41" t="s">
        <v>128</v>
      </c>
      <c r="C113" s="42" t="s">
        <v>52</v>
      </c>
      <c r="D113" s="42">
        <v>1.4</v>
      </c>
      <c r="E113" s="47" t="s">
        <v>81</v>
      </c>
      <c r="F113" s="43">
        <v>5000</v>
      </c>
      <c r="G113" s="43">
        <f t="shared" si="32"/>
        <v>7000</v>
      </c>
      <c r="H113" s="43">
        <v>0</v>
      </c>
      <c r="I113" s="6">
        <f t="shared" si="33"/>
        <v>0</v>
      </c>
      <c r="J113" s="44">
        <f t="shared" si="34"/>
        <v>0</v>
      </c>
      <c r="K113" s="45">
        <f t="shared" si="35"/>
        <v>0</v>
      </c>
    </row>
    <row r="114" spans="1:11" ht="18" customHeight="1">
      <c r="A114" s="53" t="s">
        <v>133</v>
      </c>
      <c r="B114" s="46" t="s">
        <v>53</v>
      </c>
      <c r="C114" s="47" t="s">
        <v>52</v>
      </c>
      <c r="D114" s="47">
        <v>1.54</v>
      </c>
      <c r="E114" s="47" t="s">
        <v>34</v>
      </c>
      <c r="F114" s="43">
        <v>0</v>
      </c>
      <c r="G114" s="43">
        <f t="shared" si="32"/>
        <v>0</v>
      </c>
      <c r="H114" s="43">
        <v>0</v>
      </c>
      <c r="I114" s="6">
        <f t="shared" si="33"/>
        <v>0</v>
      </c>
      <c r="J114" s="44">
        <f t="shared" si="34"/>
        <v>0</v>
      </c>
      <c r="K114" s="45">
        <f t="shared" si="35"/>
        <v>0</v>
      </c>
    </row>
    <row r="115" spans="1:11" ht="18" customHeight="1">
      <c r="A115" s="53" t="s">
        <v>134</v>
      </c>
      <c r="B115" s="46" t="s">
        <v>56</v>
      </c>
      <c r="C115" s="47" t="s">
        <v>36</v>
      </c>
      <c r="D115" s="47">
        <v>246</v>
      </c>
      <c r="E115" s="47" t="s">
        <v>34</v>
      </c>
      <c r="F115" s="43">
        <v>0</v>
      </c>
      <c r="G115" s="43">
        <f t="shared" si="32"/>
        <v>0</v>
      </c>
      <c r="H115" s="43">
        <v>0</v>
      </c>
      <c r="I115" s="6">
        <f t="shared" si="33"/>
        <v>0</v>
      </c>
      <c r="J115" s="44">
        <f t="shared" si="34"/>
        <v>0</v>
      </c>
      <c r="K115" s="45">
        <f t="shared" si="35"/>
        <v>0</v>
      </c>
    </row>
    <row r="116" spans="1:11" ht="18" customHeight="1">
      <c r="A116" s="53" t="s">
        <v>135</v>
      </c>
      <c r="B116" s="46" t="s">
        <v>54</v>
      </c>
      <c r="C116" s="47" t="s">
        <v>36</v>
      </c>
      <c r="D116" s="47">
        <v>48</v>
      </c>
      <c r="E116" s="47" t="s">
        <v>34</v>
      </c>
      <c r="F116" s="43">
        <v>0</v>
      </c>
      <c r="G116" s="43">
        <f t="shared" si="32"/>
        <v>0</v>
      </c>
      <c r="H116" s="43">
        <v>0</v>
      </c>
      <c r="I116" s="6">
        <f t="shared" si="33"/>
        <v>0</v>
      </c>
      <c r="J116" s="44">
        <f t="shared" si="34"/>
        <v>0</v>
      </c>
      <c r="K116" s="45">
        <f t="shared" si="35"/>
        <v>0</v>
      </c>
    </row>
    <row r="117" spans="1:11" ht="18" customHeight="1">
      <c r="A117" s="40">
        <v>27</v>
      </c>
      <c r="B117" s="41" t="s">
        <v>63</v>
      </c>
      <c r="C117" s="42" t="s">
        <v>3</v>
      </c>
      <c r="D117" s="42">
        <v>22.1</v>
      </c>
      <c r="E117" s="47" t="s">
        <v>34</v>
      </c>
      <c r="F117" s="43">
        <v>450</v>
      </c>
      <c r="G117" s="43">
        <f>D117*F117</f>
        <v>9945</v>
      </c>
      <c r="H117" s="43">
        <v>0</v>
      </c>
      <c r="I117" s="6">
        <f>D117*H117</f>
        <v>0</v>
      </c>
      <c r="J117" s="44">
        <f>H117/1.18</f>
        <v>0</v>
      </c>
      <c r="K117" s="45">
        <f>D117*J117</f>
        <v>0</v>
      </c>
    </row>
    <row r="118" spans="1:11" ht="18" customHeight="1">
      <c r="A118" s="53" t="s">
        <v>136</v>
      </c>
      <c r="B118" s="46" t="s">
        <v>51</v>
      </c>
      <c r="C118" s="47" t="s">
        <v>41</v>
      </c>
      <c r="D118" s="47">
        <v>1166</v>
      </c>
      <c r="E118" s="47" t="s">
        <v>34</v>
      </c>
      <c r="F118" s="43">
        <v>0</v>
      </c>
      <c r="G118" s="43">
        <f>D118*F118</f>
        <v>0</v>
      </c>
      <c r="H118" s="43">
        <v>0</v>
      </c>
      <c r="I118" s="6">
        <f>D118*H118</f>
        <v>0</v>
      </c>
      <c r="J118" s="44">
        <f>H118/1.18</f>
        <v>0</v>
      </c>
      <c r="K118" s="45">
        <f>D118*J118</f>
        <v>0</v>
      </c>
    </row>
    <row r="119" spans="1:11" ht="18" customHeight="1">
      <c r="A119" s="53" t="s">
        <v>137</v>
      </c>
      <c r="B119" s="46" t="s">
        <v>42</v>
      </c>
      <c r="C119" s="47" t="s">
        <v>43</v>
      </c>
      <c r="D119" s="47">
        <v>1246</v>
      </c>
      <c r="E119" s="47" t="s">
        <v>34</v>
      </c>
      <c r="F119" s="43">
        <v>0</v>
      </c>
      <c r="G119" s="43">
        <f>D119*F119</f>
        <v>0</v>
      </c>
      <c r="H119" s="43">
        <v>0</v>
      </c>
      <c r="I119" s="6">
        <f>D119*H119</f>
        <v>0</v>
      </c>
      <c r="J119" s="44">
        <f>H119/1.18</f>
        <v>0</v>
      </c>
      <c r="K119" s="45">
        <f>D119*J119</f>
        <v>0</v>
      </c>
    </row>
    <row r="120" spans="1:11" ht="18" customHeight="1" thickBot="1">
      <c r="A120" s="53" t="s">
        <v>138</v>
      </c>
      <c r="B120" s="46" t="s">
        <v>55</v>
      </c>
      <c r="C120" s="47" t="s">
        <v>36</v>
      </c>
      <c r="D120" s="47">
        <v>182</v>
      </c>
      <c r="E120" s="47" t="s">
        <v>34</v>
      </c>
      <c r="F120" s="43">
        <v>0</v>
      </c>
      <c r="G120" s="43">
        <f>D120*F120</f>
        <v>0</v>
      </c>
      <c r="H120" s="43">
        <v>0</v>
      </c>
      <c r="I120" s="6">
        <f>D120*H120</f>
        <v>0</v>
      </c>
      <c r="J120" s="44">
        <f>H120/1.18</f>
        <v>0</v>
      </c>
      <c r="K120" s="45">
        <f>D120*J120</f>
        <v>0</v>
      </c>
    </row>
    <row r="121" spans="1:11" ht="14.4" thickBot="1">
      <c r="A121" s="7"/>
      <c r="B121" s="51" t="s">
        <v>4</v>
      </c>
      <c r="C121" s="9"/>
      <c r="D121" s="9"/>
      <c r="E121" s="9"/>
      <c r="F121" s="10"/>
      <c r="G121" s="52">
        <f>SUM(G24:G120)</f>
        <v>452741.5</v>
      </c>
      <c r="H121" s="10"/>
      <c r="I121" s="52">
        <f>SUM(I24:I120)</f>
        <v>0</v>
      </c>
      <c r="J121" s="10"/>
      <c r="K121" s="52">
        <f>SUM(K24:K120)</f>
        <v>0</v>
      </c>
    </row>
    <row r="122" spans="1:11" ht="14.4" thickBot="1">
      <c r="A122" s="7"/>
      <c r="B122" s="8"/>
      <c r="C122" s="9"/>
      <c r="D122" s="9"/>
      <c r="E122" s="9"/>
      <c r="F122" s="10"/>
      <c r="G122" s="10"/>
      <c r="H122" s="10"/>
      <c r="I122" s="10"/>
      <c r="J122" s="10"/>
      <c r="K122" s="10"/>
    </row>
    <row r="123" spans="1:11" ht="14.4" thickBot="1">
      <c r="A123" s="7"/>
      <c r="B123" s="8"/>
      <c r="C123" s="9"/>
      <c r="D123" s="9"/>
      <c r="E123" s="9"/>
      <c r="F123" s="10"/>
      <c r="G123" s="73" t="s">
        <v>13</v>
      </c>
      <c r="H123" s="52">
        <f>I121-G121</f>
        <v>-452741.5</v>
      </c>
      <c r="I123" s="10"/>
      <c r="J123" s="10"/>
      <c r="K123" s="10"/>
    </row>
    <row r="124" spans="1:11" ht="13.8">
      <c r="A124" s="7"/>
      <c r="B124" s="8"/>
      <c r="C124" s="9"/>
      <c r="D124" s="9"/>
      <c r="E124" s="9"/>
      <c r="F124" s="10"/>
      <c r="G124" s="74"/>
      <c r="H124" s="10"/>
      <c r="I124" s="10"/>
      <c r="J124" s="10"/>
      <c r="K124" s="10"/>
    </row>
  </sheetData>
  <mergeCells count="27">
    <mergeCell ref="I7:K7"/>
    <mergeCell ref="C12:K12"/>
    <mergeCell ref="G123:G124"/>
    <mergeCell ref="F21:G21"/>
    <mergeCell ref="C19:G19"/>
    <mergeCell ref="J19:K19"/>
    <mergeCell ref="C17:G17"/>
    <mergeCell ref="C16:G16"/>
    <mergeCell ref="C11:G11"/>
    <mergeCell ref="C14:K14"/>
    <mergeCell ref="B9:K9"/>
    <mergeCell ref="C18:G18"/>
    <mergeCell ref="J21:K21"/>
    <mergeCell ref="H21:I21"/>
    <mergeCell ref="J11:K11"/>
    <mergeCell ref="J15:K15"/>
    <mergeCell ref="A102:B102"/>
    <mergeCell ref="C15:G15"/>
    <mergeCell ref="J16:K16"/>
    <mergeCell ref="J17:K17"/>
    <mergeCell ref="C13:K13"/>
    <mergeCell ref="A64:B64"/>
    <mergeCell ref="A23:B23"/>
    <mergeCell ref="A21:D21"/>
    <mergeCell ref="A43:B43"/>
    <mergeCell ref="A87:B87"/>
    <mergeCell ref="J18:K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2015-07-03T12:10:59Z</dcterms:modified>
</cp:coreProperties>
</file>