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тики\Desktop\Квартиры\Бугры Света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38" i="1" l="1"/>
  <c r="J91" i="1"/>
  <c r="J95" i="1" l="1"/>
  <c r="J42" i="1"/>
  <c r="J22" i="1"/>
  <c r="J78" i="1" l="1"/>
  <c r="J77" i="1"/>
  <c r="J73" i="1"/>
  <c r="J72" i="1"/>
  <c r="J71" i="1"/>
  <c r="J70" i="1"/>
  <c r="J79" i="1" l="1"/>
  <c r="J75" i="1"/>
  <c r="J122" i="1"/>
  <c r="J121" i="1"/>
  <c r="J120" i="1"/>
  <c r="J119" i="1"/>
  <c r="J117" i="1"/>
  <c r="J94" i="1"/>
  <c r="J93" i="1"/>
  <c r="J96" i="1" s="1"/>
  <c r="J89" i="1"/>
  <c r="J88" i="1"/>
  <c r="J87" i="1"/>
  <c r="J86" i="1"/>
  <c r="J41" i="1"/>
  <c r="J40" i="1"/>
  <c r="J36" i="1"/>
  <c r="J35" i="1"/>
  <c r="J34" i="1"/>
  <c r="J33" i="1"/>
  <c r="J32" i="1"/>
  <c r="J13" i="1"/>
  <c r="J43" i="1" l="1"/>
  <c r="J81" i="1"/>
  <c r="J123" i="1"/>
  <c r="J108" i="1" l="1"/>
  <c r="J55" i="1" l="1"/>
  <c r="J54" i="1"/>
  <c r="J21" i="1"/>
  <c r="J20" i="1"/>
  <c r="J16" i="1"/>
  <c r="J15" i="1"/>
  <c r="J14" i="1"/>
  <c r="J12" i="1"/>
  <c r="J23" i="1" l="1"/>
  <c r="J18" i="1"/>
  <c r="J98" i="1" l="1"/>
  <c r="J25" i="1"/>
  <c r="J60" i="1" l="1"/>
  <c r="J53" i="1"/>
  <c r="J52" i="1"/>
  <c r="J57" i="1" l="1"/>
  <c r="J112" i="1"/>
  <c r="J110" i="1"/>
  <c r="J109" i="1"/>
  <c r="J107" i="1"/>
  <c r="J106" i="1"/>
  <c r="J61" i="1"/>
  <c r="J59" i="1"/>
  <c r="J113" i="1" l="1"/>
  <c r="J62" i="1"/>
  <c r="J45" i="1" l="1"/>
  <c r="J64" i="1"/>
  <c r="F126" i="1" l="1"/>
</calcChain>
</file>

<file path=xl/sharedStrings.xml><?xml version="1.0" encoding="utf-8"?>
<sst xmlns="http://schemas.openxmlformats.org/spreadsheetml/2006/main" count="232" uniqueCount="66">
  <si>
    <t>кв-п.м</t>
  </si>
  <si>
    <t>цена за кв.м</t>
  </si>
  <si>
    <t xml:space="preserve">   итого</t>
  </si>
  <si>
    <t>1.</t>
  </si>
  <si>
    <t>руб</t>
  </si>
  <si>
    <t>2.</t>
  </si>
  <si>
    <t>3.</t>
  </si>
  <si>
    <t>4.</t>
  </si>
  <si>
    <t>5.</t>
  </si>
  <si>
    <t>6.</t>
  </si>
  <si>
    <t>7.</t>
  </si>
  <si>
    <t>ИТОГО</t>
  </si>
  <si>
    <t>ПОЛЫ</t>
  </si>
  <si>
    <t xml:space="preserve">ИТОГО: </t>
  </si>
  <si>
    <t xml:space="preserve">СТЕНЫ  </t>
  </si>
  <si>
    <t xml:space="preserve">ПОЛЫ </t>
  </si>
  <si>
    <t>Затирка швов</t>
  </si>
  <si>
    <r>
      <t>САНТЕХНИКА</t>
    </r>
    <r>
      <rPr>
        <sz val="16"/>
        <color theme="1"/>
        <rFont val="Calibri"/>
        <family val="2"/>
        <charset val="204"/>
        <scheme val="minor"/>
      </rPr>
      <t xml:space="preserve"> </t>
    </r>
  </si>
  <si>
    <t>Установка водорозеток</t>
  </si>
  <si>
    <t>Установка смесителей</t>
  </si>
  <si>
    <t>Установка раковины, умывальника</t>
  </si>
  <si>
    <t>ИТОГО :</t>
  </si>
  <si>
    <t>Со сметой и договором ознакомлен(а) и согласен(а)</t>
  </si>
  <si>
    <t>Заказчик__________________________   Подрядчик_________________________</t>
  </si>
  <si>
    <t>&lt;&lt;      &gt;&gt;   ________________   201_  год</t>
  </si>
  <si>
    <t xml:space="preserve">Заказчик:  </t>
  </si>
  <si>
    <t>СТЕНЫ</t>
  </si>
  <si>
    <t>Итого</t>
  </si>
  <si>
    <t>Штукатурка стен по маякам</t>
  </si>
  <si>
    <t>Грунтовка стен</t>
  </si>
  <si>
    <t>Оклейка обоев без подгонки</t>
  </si>
  <si>
    <t>Гидроизоляция пола</t>
  </si>
  <si>
    <t>Укладка плитки (прямая)</t>
  </si>
  <si>
    <t>Разводка сантехнических труб от стояков (хол/гор/канал)</t>
  </si>
  <si>
    <t>Установка унитаза</t>
  </si>
  <si>
    <t>Монтаж плинтусов</t>
  </si>
  <si>
    <t>Разводка труб для унитаза</t>
  </si>
  <si>
    <t xml:space="preserve">Установка ванной стандартной </t>
  </si>
  <si>
    <t xml:space="preserve">СМЕТА РЕМОНТА  </t>
  </si>
  <si>
    <t>Шпаклевка на 2 раза с ошкуриванием</t>
  </si>
  <si>
    <t>Укладка плитки</t>
  </si>
  <si>
    <t>Выравнивание под шпатель</t>
  </si>
  <si>
    <t>Грунтовка стен на 2 раза</t>
  </si>
  <si>
    <t>Устройство откосов и монтаж подоконников</t>
  </si>
  <si>
    <t>Устройство короба под стояк</t>
  </si>
  <si>
    <t>Устройство дверного откоса</t>
  </si>
  <si>
    <t>ЭЛЕКТИРИКА</t>
  </si>
  <si>
    <t>Монтаж коробок на раствор</t>
  </si>
  <si>
    <t>Монтаж /демонтаж розеток</t>
  </si>
  <si>
    <t>По адресу: Бугры</t>
  </si>
  <si>
    <t>Комната   16,5м2</t>
  </si>
  <si>
    <t>КУХНЯ 10м2</t>
  </si>
  <si>
    <t>Площадь стен  28,5м2 , площадь потолка, пола 10м2</t>
  </si>
  <si>
    <t>Ванная 2,9м2</t>
  </si>
  <si>
    <t>Площадь стен 15,5м2 , площадь потолка, пола 2,9м2</t>
  </si>
  <si>
    <t>Туалет 1,2м2</t>
  </si>
  <si>
    <t>Площадь стен 9,8м2 , площадь потолка, пола 1,2м2</t>
  </si>
  <si>
    <t>Площадь стен  37м2 , площадь потолка, пола 16,5м2</t>
  </si>
  <si>
    <t>Коридор и гардероб 6,5м2</t>
  </si>
  <si>
    <t>Площадь стен 23м2 , площадь потолка, пола 6,5м2</t>
  </si>
  <si>
    <t>Прокладка кабеля</t>
  </si>
  <si>
    <t>Укладка линолиума</t>
  </si>
  <si>
    <t>Заливка финишным ровнителем</t>
  </si>
  <si>
    <t>Штробление подрозетников в бетоне</t>
  </si>
  <si>
    <t>Штробление в пенобетоне</t>
  </si>
  <si>
    <t>Штробление под кабель с заделкой штроб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</si>
</sst>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&quot;- &quot;#,##0.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0" borderId="0"/>
    <xf numFmtId="0" fontId="13" fillId="4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0" fillId="2" borderId="0" xfId="0" applyFill="1" applyBorder="1"/>
    <xf numFmtId="0" fontId="1" fillId="2" borderId="0" xfId="0" applyFont="1" applyFill="1" applyBorder="1"/>
    <xf numFmtId="0" fontId="4" fillId="0" borderId="0" xfId="0" applyFont="1"/>
    <xf numFmtId="0" fontId="7" fillId="0" borderId="0" xfId="0" applyFon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8" fillId="3" borderId="0" xfId="0" applyFont="1" applyFill="1"/>
    <xf numFmtId="0" fontId="8" fillId="0" borderId="0" xfId="0" applyFont="1" applyFill="1"/>
    <xf numFmtId="0" fontId="0" fillId="0" borderId="0" xfId="0" applyFont="1"/>
    <xf numFmtId="0" fontId="9" fillId="3" borderId="0" xfId="0" applyFont="1" applyFill="1"/>
    <xf numFmtId="0" fontId="4" fillId="0" borderId="0" xfId="0" applyFont="1" applyAlignment="1">
      <alignment horizontal="left" indent="5"/>
    </xf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10" fillId="0" borderId="0" xfId="1"/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NumberFormat="1"/>
    <xf numFmtId="0" fontId="13" fillId="4" borderId="0" xfId="2"/>
    <xf numFmtId="0" fontId="0" fillId="0" borderId="0" xfId="0" applyFont="1" applyFill="1"/>
    <xf numFmtId="0" fontId="14" fillId="0" borderId="0" xfId="0" applyFont="1"/>
    <xf numFmtId="0" fontId="13" fillId="0" borderId="0" xfId="2" applyFill="1"/>
    <xf numFmtId="0" fontId="11" fillId="3" borderId="0" xfId="1" applyFont="1" applyFill="1" applyBorder="1" applyAlignment="1">
      <alignment horizontal="left" wrapText="1"/>
    </xf>
    <xf numFmtId="164" fontId="12" fillId="3" borderId="0" xfId="1" applyNumberFormat="1" applyFont="1" applyFill="1" applyBorder="1" applyAlignment="1">
      <alignment horizontal="left"/>
    </xf>
  </cellXfs>
  <cellStyles count="3">
    <cellStyle name="Excel Built-in Normal" xfId="1"/>
    <cellStyle name="Обычный" xfId="0" builtinId="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workbookViewId="0">
      <selection activeCell="N123" sqref="N123"/>
    </sheetView>
  </sheetViews>
  <sheetFormatPr defaultRowHeight="15" x14ac:dyDescent="0.25"/>
  <cols>
    <col min="1" max="1" width="3" customWidth="1"/>
    <col min="8" max="8" width="6.85546875" customWidth="1"/>
    <col min="9" max="9" width="11.85546875" customWidth="1"/>
    <col min="10" max="10" width="9" customWidth="1"/>
    <col min="11" max="11" width="5.28515625" customWidth="1"/>
  </cols>
  <sheetData>
    <row r="1" spans="1:11" ht="26.25" x14ac:dyDescent="0.4">
      <c r="E1" s="1" t="s">
        <v>38</v>
      </c>
    </row>
    <row r="2" spans="1:11" ht="18.75" x14ac:dyDescent="0.3">
      <c r="E2" s="2"/>
    </row>
    <row r="3" spans="1:11" ht="15.75" x14ac:dyDescent="0.25">
      <c r="E3" s="3" t="s">
        <v>49</v>
      </c>
    </row>
    <row r="4" spans="1:11" ht="15.75" x14ac:dyDescent="0.25">
      <c r="E4" s="3" t="s">
        <v>25</v>
      </c>
      <c r="F4" s="4"/>
    </row>
    <row r="8" spans="1:11" ht="21" x14ac:dyDescent="0.35">
      <c r="D8" s="5" t="s">
        <v>50</v>
      </c>
    </row>
    <row r="9" spans="1:11" ht="15.75" x14ac:dyDescent="0.25">
      <c r="E9" s="3" t="s">
        <v>57</v>
      </c>
    </row>
    <row r="10" spans="1:11" x14ac:dyDescent="0.25">
      <c r="A10" s="6"/>
      <c r="B10" s="6"/>
      <c r="C10" s="6"/>
      <c r="D10" s="6"/>
      <c r="E10" s="6"/>
      <c r="F10" s="6"/>
      <c r="G10" s="6"/>
      <c r="H10" s="6" t="s">
        <v>0</v>
      </c>
      <c r="I10" s="6" t="s">
        <v>1</v>
      </c>
      <c r="J10" s="6" t="s">
        <v>2</v>
      </c>
    </row>
    <row r="11" spans="1:11" ht="15.75" x14ac:dyDescent="0.25">
      <c r="A11" s="7" t="s">
        <v>26</v>
      </c>
      <c r="B11" s="6"/>
      <c r="C11" s="6"/>
      <c r="D11" s="6"/>
      <c r="E11" s="6"/>
      <c r="F11" s="6"/>
      <c r="G11" s="6"/>
      <c r="H11" s="6"/>
      <c r="I11" s="6"/>
      <c r="J11" s="6"/>
    </row>
    <row r="12" spans="1:11" x14ac:dyDescent="0.25">
      <c r="A12" s="17" t="s">
        <v>3</v>
      </c>
      <c r="B12" s="17" t="s">
        <v>28</v>
      </c>
      <c r="C12" s="12"/>
      <c r="D12" s="12"/>
      <c r="E12" s="12"/>
      <c r="F12" s="12"/>
      <c r="G12" s="12"/>
      <c r="H12" s="17">
        <v>10</v>
      </c>
      <c r="I12" s="17">
        <v>240</v>
      </c>
      <c r="J12" s="12">
        <f>H12*I12</f>
        <v>2400</v>
      </c>
      <c r="K12" s="21" t="s">
        <v>4</v>
      </c>
    </row>
    <row r="13" spans="1:11" x14ac:dyDescent="0.25">
      <c r="A13" s="17" t="s">
        <v>5</v>
      </c>
      <c r="B13" s="17" t="s">
        <v>41</v>
      </c>
      <c r="C13" s="12"/>
      <c r="D13" s="12"/>
      <c r="E13" s="12"/>
      <c r="F13" s="12"/>
      <c r="G13" s="12"/>
      <c r="H13" s="17">
        <v>27</v>
      </c>
      <c r="I13" s="17">
        <v>105</v>
      </c>
      <c r="J13" s="12">
        <f>H13*I13</f>
        <v>2835</v>
      </c>
      <c r="K13" s="21" t="s">
        <v>4</v>
      </c>
    </row>
    <row r="14" spans="1:11" ht="15.75" x14ac:dyDescent="0.25">
      <c r="A14" s="17" t="s">
        <v>5</v>
      </c>
      <c r="B14" s="10" t="s">
        <v>39</v>
      </c>
      <c r="C14" s="17"/>
      <c r="D14" s="17"/>
      <c r="E14" s="17"/>
      <c r="F14" s="17"/>
      <c r="G14" s="17"/>
      <c r="H14" s="17">
        <v>37</v>
      </c>
      <c r="I14" s="17">
        <v>105</v>
      </c>
      <c r="J14" s="12">
        <f>H14*I14</f>
        <v>3885</v>
      </c>
      <c r="K14" s="21" t="s">
        <v>4</v>
      </c>
    </row>
    <row r="15" spans="1:11" x14ac:dyDescent="0.25">
      <c r="A15" s="17" t="s">
        <v>6</v>
      </c>
      <c r="B15" s="17" t="s">
        <v>42</v>
      </c>
      <c r="C15" s="12"/>
      <c r="D15" s="12"/>
      <c r="E15" s="12"/>
      <c r="F15" s="12"/>
      <c r="G15" s="12"/>
      <c r="H15" s="17">
        <v>37</v>
      </c>
      <c r="I15" s="17">
        <v>25</v>
      </c>
      <c r="J15" s="12">
        <f>H15*I15</f>
        <v>925</v>
      </c>
      <c r="K15" s="21" t="s">
        <v>4</v>
      </c>
    </row>
    <row r="16" spans="1:11" x14ac:dyDescent="0.25">
      <c r="A16" s="17" t="s">
        <v>7</v>
      </c>
      <c r="B16" s="17" t="s">
        <v>30</v>
      </c>
      <c r="C16" s="12"/>
      <c r="D16" s="12"/>
      <c r="E16" s="12"/>
      <c r="F16" s="12"/>
      <c r="G16" s="12"/>
      <c r="H16" s="17">
        <v>37</v>
      </c>
      <c r="I16" s="17">
        <v>140</v>
      </c>
      <c r="J16" s="12">
        <f t="shared" ref="J16" si="0">H16*I16</f>
        <v>5180</v>
      </c>
      <c r="K16" s="21" t="s">
        <v>4</v>
      </c>
    </row>
    <row r="17" spans="1:21" x14ac:dyDescent="0.25">
      <c r="A17" s="17" t="s">
        <v>8</v>
      </c>
      <c r="B17" s="17" t="s">
        <v>43</v>
      </c>
      <c r="C17" s="17"/>
      <c r="D17" s="17"/>
      <c r="E17" s="17"/>
      <c r="F17" s="17"/>
      <c r="G17" s="17"/>
      <c r="H17" s="17">
        <v>1</v>
      </c>
      <c r="I17" s="17">
        <v>2000</v>
      </c>
      <c r="J17" s="12">
        <v>2000</v>
      </c>
      <c r="K17" s="21" t="s">
        <v>4</v>
      </c>
    </row>
    <row r="18" spans="1:21" s="12" customFormat="1" x14ac:dyDescent="0.25">
      <c r="A18"/>
      <c r="B18"/>
      <c r="C18"/>
      <c r="D18"/>
      <c r="E18"/>
      <c r="F18"/>
      <c r="G18"/>
      <c r="H18"/>
      <c r="I18" s="8" t="s">
        <v>11</v>
      </c>
      <c r="J18" s="9">
        <f>SUM(J12:J17)</f>
        <v>17225</v>
      </c>
      <c r="K18" s="13" t="s">
        <v>4</v>
      </c>
      <c r="L18"/>
      <c r="M18"/>
      <c r="N18"/>
      <c r="O18"/>
      <c r="P18"/>
      <c r="Q18"/>
      <c r="R18"/>
      <c r="S18"/>
      <c r="T18"/>
      <c r="U18"/>
    </row>
    <row r="19" spans="1:21" s="12" customFormat="1" ht="15.75" x14ac:dyDescent="0.25">
      <c r="A19" s="11" t="s">
        <v>12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12" customFormat="1" ht="15.75" x14ac:dyDescent="0.25">
      <c r="A20" t="s">
        <v>3</v>
      </c>
      <c r="B20" s="10" t="s">
        <v>61</v>
      </c>
      <c r="C20"/>
      <c r="D20"/>
      <c r="E20"/>
      <c r="F20"/>
      <c r="G20"/>
      <c r="H20" s="26">
        <v>16.5</v>
      </c>
      <c r="I20" s="12">
        <v>100</v>
      </c>
      <c r="J20" s="12">
        <f t="shared" ref="J20:J22" si="1">H20*I20</f>
        <v>1650</v>
      </c>
      <c r="K20" s="12" t="s">
        <v>4</v>
      </c>
      <c r="L20"/>
      <c r="M20"/>
      <c r="N20"/>
      <c r="O20"/>
      <c r="P20"/>
      <c r="Q20"/>
      <c r="R20"/>
      <c r="S20"/>
      <c r="T20"/>
      <c r="U20"/>
    </row>
    <row r="21" spans="1:21" s="12" customFormat="1" ht="15.75" x14ac:dyDescent="0.25">
      <c r="A21" t="s">
        <v>5</v>
      </c>
      <c r="B21" s="10" t="s">
        <v>35</v>
      </c>
      <c r="C21"/>
      <c r="D21"/>
      <c r="E21"/>
      <c r="F21"/>
      <c r="G21"/>
      <c r="H21" s="26">
        <v>16</v>
      </c>
      <c r="I21" s="12">
        <v>70</v>
      </c>
      <c r="J21" s="12">
        <f t="shared" si="1"/>
        <v>1120</v>
      </c>
      <c r="K21" s="12" t="s">
        <v>4</v>
      </c>
      <c r="L21"/>
      <c r="M21"/>
      <c r="N21"/>
      <c r="O21"/>
      <c r="P21"/>
      <c r="Q21"/>
      <c r="R21"/>
      <c r="S21"/>
      <c r="T21"/>
      <c r="U21"/>
    </row>
    <row r="22" spans="1:21" s="12" customFormat="1" ht="15.75" x14ac:dyDescent="0.25">
      <c r="A22" t="s">
        <v>6</v>
      </c>
      <c r="B22" s="10" t="s">
        <v>62</v>
      </c>
      <c r="C22"/>
      <c r="D22"/>
      <c r="E22"/>
      <c r="F22"/>
      <c r="G22"/>
      <c r="H22" s="26">
        <v>16.5</v>
      </c>
      <c r="I22" s="12">
        <v>100</v>
      </c>
      <c r="J22" s="12">
        <f t="shared" si="1"/>
        <v>1650</v>
      </c>
      <c r="K22" s="12" t="s">
        <v>4</v>
      </c>
      <c r="L22"/>
      <c r="M22"/>
      <c r="N22"/>
      <c r="O22"/>
      <c r="P22"/>
      <c r="Q22"/>
      <c r="R22"/>
      <c r="S22"/>
      <c r="T22"/>
      <c r="U22"/>
    </row>
    <row r="23" spans="1:21" s="12" customFormat="1" ht="15.75" x14ac:dyDescent="0.25">
      <c r="A23"/>
      <c r="B23" s="10"/>
      <c r="C23"/>
      <c r="D23"/>
      <c r="E23"/>
      <c r="F23"/>
      <c r="G23"/>
      <c r="H23" s="26"/>
      <c r="I23" s="14" t="s">
        <v>11</v>
      </c>
      <c r="J23" s="14">
        <f>SUM(J20:J22)</f>
        <v>4420</v>
      </c>
      <c r="K23" s="14" t="s">
        <v>4</v>
      </c>
      <c r="L23"/>
      <c r="M23"/>
      <c r="N23"/>
      <c r="O23"/>
      <c r="P23"/>
      <c r="Q23"/>
      <c r="R23"/>
      <c r="S23"/>
      <c r="T23"/>
      <c r="U23"/>
    </row>
    <row r="24" spans="1:21" s="12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12" customFormat="1" ht="21" x14ac:dyDescent="0.35">
      <c r="A25" s="11"/>
      <c r="B25"/>
      <c r="C25"/>
      <c r="D25"/>
      <c r="E25"/>
      <c r="F25"/>
      <c r="G25"/>
      <c r="H25"/>
      <c r="I25" s="15" t="s">
        <v>13</v>
      </c>
      <c r="J25" s="18">
        <f>J18+J23</f>
        <v>21645</v>
      </c>
      <c r="K25" s="22" t="s">
        <v>4</v>
      </c>
      <c r="L25"/>
      <c r="M25"/>
      <c r="N25"/>
      <c r="O25"/>
      <c r="P25"/>
      <c r="Q25"/>
      <c r="R25"/>
      <c r="S25"/>
      <c r="T25"/>
      <c r="U25"/>
    </row>
    <row r="26" spans="1:21" s="12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12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21" x14ac:dyDescent="0.35">
      <c r="D28" s="5" t="s">
        <v>51</v>
      </c>
    </row>
    <row r="29" spans="1:21" ht="15.75" x14ac:dyDescent="0.25">
      <c r="E29" s="3" t="s">
        <v>52</v>
      </c>
    </row>
    <row r="30" spans="1:21" x14ac:dyDescent="0.25">
      <c r="A30" s="6"/>
      <c r="B30" s="6"/>
      <c r="C30" s="6"/>
      <c r="D30" s="6"/>
      <c r="E30" s="6"/>
      <c r="F30" s="6"/>
      <c r="G30" s="6"/>
      <c r="H30" s="6" t="s">
        <v>0</v>
      </c>
      <c r="I30" s="6" t="s">
        <v>1</v>
      </c>
      <c r="J30" s="6" t="s">
        <v>2</v>
      </c>
    </row>
    <row r="31" spans="1:21" ht="15.75" x14ac:dyDescent="0.25">
      <c r="A31" s="7" t="s">
        <v>26</v>
      </c>
      <c r="B31" s="6"/>
      <c r="C31" s="6"/>
      <c r="D31" s="6"/>
      <c r="E31" s="6"/>
      <c r="F31" s="6"/>
      <c r="G31" s="6"/>
      <c r="H31" s="6"/>
      <c r="I31" s="6"/>
      <c r="J31" s="6"/>
    </row>
    <row r="32" spans="1:21" x14ac:dyDescent="0.25">
      <c r="A32" s="17" t="s">
        <v>3</v>
      </c>
      <c r="B32" s="17" t="s">
        <v>28</v>
      </c>
      <c r="C32" s="12"/>
      <c r="D32" s="12"/>
      <c r="E32" s="12"/>
      <c r="F32" s="12"/>
      <c r="G32" s="12"/>
      <c r="H32" s="17">
        <v>9.5</v>
      </c>
      <c r="I32" s="17">
        <v>240</v>
      </c>
      <c r="J32" s="12">
        <f>H32*I32</f>
        <v>2280</v>
      </c>
      <c r="K32" s="21" t="s">
        <v>4</v>
      </c>
    </row>
    <row r="33" spans="1:11" x14ac:dyDescent="0.25">
      <c r="A33" s="17" t="s">
        <v>5</v>
      </c>
      <c r="B33" s="17" t="s">
        <v>41</v>
      </c>
      <c r="C33" s="12"/>
      <c r="D33" s="12"/>
      <c r="E33" s="12"/>
      <c r="F33" s="12"/>
      <c r="G33" s="12"/>
      <c r="H33" s="17">
        <v>19</v>
      </c>
      <c r="I33" s="17">
        <v>105</v>
      </c>
      <c r="J33" s="12">
        <f>H33*I33</f>
        <v>1995</v>
      </c>
      <c r="K33" s="21" t="s">
        <v>4</v>
      </c>
    </row>
    <row r="34" spans="1:11" ht="15.75" x14ac:dyDescent="0.25">
      <c r="A34" s="17" t="s">
        <v>5</v>
      </c>
      <c r="B34" s="10" t="s">
        <v>39</v>
      </c>
      <c r="C34" s="17"/>
      <c r="D34" s="17"/>
      <c r="E34" s="17"/>
      <c r="F34" s="17"/>
      <c r="G34" s="17"/>
      <c r="H34" s="17">
        <v>28.5</v>
      </c>
      <c r="I34" s="17">
        <v>105</v>
      </c>
      <c r="J34" s="12">
        <f>H34*I34</f>
        <v>2992.5</v>
      </c>
      <c r="K34" s="21" t="s">
        <v>4</v>
      </c>
    </row>
    <row r="35" spans="1:11" x14ac:dyDescent="0.25">
      <c r="A35" s="17" t="s">
        <v>6</v>
      </c>
      <c r="B35" s="17" t="s">
        <v>42</v>
      </c>
      <c r="C35" s="12"/>
      <c r="D35" s="12"/>
      <c r="E35" s="12"/>
      <c r="F35" s="12"/>
      <c r="G35" s="12"/>
      <c r="H35" s="17">
        <v>28.5</v>
      </c>
      <c r="I35" s="17">
        <v>25</v>
      </c>
      <c r="J35" s="12">
        <f>H35*I35</f>
        <v>712.5</v>
      </c>
      <c r="K35" s="21" t="s">
        <v>4</v>
      </c>
    </row>
    <row r="36" spans="1:11" x14ac:dyDescent="0.25">
      <c r="A36" s="17" t="s">
        <v>7</v>
      </c>
      <c r="B36" s="17" t="s">
        <v>30</v>
      </c>
      <c r="C36" s="12"/>
      <c r="D36" s="12"/>
      <c r="E36" s="12"/>
      <c r="F36" s="12"/>
      <c r="G36" s="12"/>
      <c r="H36" s="17">
        <v>28.5</v>
      </c>
      <c r="I36" s="17">
        <v>140</v>
      </c>
      <c r="J36" s="12">
        <f t="shared" ref="J36" si="2">H36*I36</f>
        <v>3990</v>
      </c>
      <c r="K36" s="21" t="s">
        <v>4</v>
      </c>
    </row>
    <row r="37" spans="1:11" x14ac:dyDescent="0.25">
      <c r="A37" s="17" t="s">
        <v>8</v>
      </c>
      <c r="B37" s="17" t="s">
        <v>43</v>
      </c>
      <c r="C37" s="17"/>
      <c r="D37" s="17"/>
      <c r="E37" s="17"/>
      <c r="F37" s="17"/>
      <c r="G37" s="17"/>
      <c r="H37" s="17">
        <v>1</v>
      </c>
      <c r="I37" s="17">
        <v>2500</v>
      </c>
      <c r="J37" s="12">
        <v>2500</v>
      </c>
      <c r="K37" s="21" t="s">
        <v>4</v>
      </c>
    </row>
    <row r="38" spans="1:11" x14ac:dyDescent="0.25">
      <c r="I38" s="9" t="s">
        <v>11</v>
      </c>
      <c r="J38" s="9">
        <f>SUM(J32:J37)</f>
        <v>14470</v>
      </c>
      <c r="K38" s="14" t="s">
        <v>4</v>
      </c>
    </row>
    <row r="39" spans="1:11" ht="15.75" x14ac:dyDescent="0.25">
      <c r="A39" s="11" t="s">
        <v>12</v>
      </c>
    </row>
    <row r="40" spans="1:11" ht="15.75" x14ac:dyDescent="0.25">
      <c r="A40" t="s">
        <v>3</v>
      </c>
      <c r="B40" s="10" t="s">
        <v>61</v>
      </c>
      <c r="H40" s="26">
        <v>10</v>
      </c>
      <c r="I40" s="12">
        <v>100</v>
      </c>
      <c r="J40" s="12">
        <f t="shared" ref="J40:J42" si="3">H40*I40</f>
        <v>1000</v>
      </c>
      <c r="K40" s="12" t="s">
        <v>4</v>
      </c>
    </row>
    <row r="41" spans="1:11" ht="15.75" x14ac:dyDescent="0.25">
      <c r="A41" t="s">
        <v>5</v>
      </c>
      <c r="B41" s="10" t="s">
        <v>35</v>
      </c>
      <c r="H41" s="26">
        <v>9</v>
      </c>
      <c r="I41" s="12">
        <v>70</v>
      </c>
      <c r="J41" s="12">
        <f t="shared" si="3"/>
        <v>630</v>
      </c>
      <c r="K41" s="12" t="s">
        <v>4</v>
      </c>
    </row>
    <row r="42" spans="1:11" ht="15.75" x14ac:dyDescent="0.25">
      <c r="A42" t="s">
        <v>6</v>
      </c>
      <c r="B42" s="10" t="s">
        <v>62</v>
      </c>
      <c r="H42" s="26">
        <v>16.5</v>
      </c>
      <c r="I42" s="12">
        <v>100</v>
      </c>
      <c r="J42" s="12">
        <f t="shared" si="3"/>
        <v>1650</v>
      </c>
      <c r="K42" s="12" t="s">
        <v>4</v>
      </c>
    </row>
    <row r="43" spans="1:11" ht="15.75" x14ac:dyDescent="0.25">
      <c r="B43" s="10"/>
      <c r="H43" s="26"/>
      <c r="I43" s="14" t="s">
        <v>11</v>
      </c>
      <c r="J43" s="14">
        <f>SUM(J40:J42)</f>
        <v>3280</v>
      </c>
      <c r="K43" s="14" t="s">
        <v>4</v>
      </c>
    </row>
    <row r="45" spans="1:11" ht="21" x14ac:dyDescent="0.35">
      <c r="A45" s="11"/>
      <c r="I45" s="15" t="s">
        <v>13</v>
      </c>
      <c r="J45" s="18">
        <f>J38+J43</f>
        <v>17750</v>
      </c>
      <c r="K45" s="22" t="s">
        <v>4</v>
      </c>
    </row>
    <row r="48" spans="1:11" ht="21" x14ac:dyDescent="0.35">
      <c r="D48" s="5" t="s">
        <v>53</v>
      </c>
    </row>
    <row r="49" spans="1:11" ht="15.75" x14ac:dyDescent="0.25">
      <c r="E49" s="3" t="s">
        <v>54</v>
      </c>
    </row>
    <row r="51" spans="1:11" ht="15.75" x14ac:dyDescent="0.25">
      <c r="A51" s="11" t="s">
        <v>14</v>
      </c>
    </row>
    <row r="52" spans="1:11" x14ac:dyDescent="0.25">
      <c r="A52" s="17" t="s">
        <v>3</v>
      </c>
      <c r="B52" s="17" t="s">
        <v>28</v>
      </c>
      <c r="C52" s="12"/>
      <c r="D52" s="12"/>
      <c r="E52" s="12"/>
      <c r="F52" s="12"/>
      <c r="G52" s="12"/>
      <c r="H52" s="17">
        <v>15.5</v>
      </c>
      <c r="I52" s="17">
        <v>240</v>
      </c>
      <c r="J52" s="12">
        <f>H52*I52</f>
        <v>3720</v>
      </c>
      <c r="K52" s="21" t="s">
        <v>4</v>
      </c>
    </row>
    <row r="53" spans="1:11" ht="15.75" x14ac:dyDescent="0.25">
      <c r="A53" t="s">
        <v>5</v>
      </c>
      <c r="B53" s="10" t="s">
        <v>29</v>
      </c>
      <c r="H53" s="17">
        <v>15.5</v>
      </c>
      <c r="I53">
        <v>15</v>
      </c>
      <c r="J53" s="12">
        <f>H53*I53</f>
        <v>232.5</v>
      </c>
      <c r="K53" s="12" t="s">
        <v>4</v>
      </c>
    </row>
    <row r="54" spans="1:11" x14ac:dyDescent="0.25">
      <c r="A54" s="17" t="s">
        <v>6</v>
      </c>
      <c r="B54" s="17" t="s">
        <v>40</v>
      </c>
      <c r="C54" s="12"/>
      <c r="D54" s="12"/>
      <c r="E54" s="12"/>
      <c r="F54" s="12"/>
      <c r="G54" s="12"/>
      <c r="H54" s="17">
        <v>15.5</v>
      </c>
      <c r="I54" s="17">
        <v>550</v>
      </c>
      <c r="J54" s="12">
        <f>H54*I54</f>
        <v>8525</v>
      </c>
      <c r="K54" s="21" t="s">
        <v>4</v>
      </c>
    </row>
    <row r="55" spans="1:11" x14ac:dyDescent="0.25">
      <c r="A55" s="17" t="s">
        <v>7</v>
      </c>
      <c r="B55" s="17" t="s">
        <v>16</v>
      </c>
      <c r="C55" s="12"/>
      <c r="D55" s="12"/>
      <c r="E55" s="12"/>
      <c r="F55" s="12"/>
      <c r="G55" s="12"/>
      <c r="H55" s="17">
        <v>15.5</v>
      </c>
      <c r="I55" s="17">
        <v>35</v>
      </c>
      <c r="J55" s="12">
        <f t="shared" ref="J55" si="4">H55*I55</f>
        <v>542.5</v>
      </c>
      <c r="K55" s="21" t="s">
        <v>4</v>
      </c>
    </row>
    <row r="56" spans="1:11" x14ac:dyDescent="0.25">
      <c r="A56" s="17" t="s">
        <v>8</v>
      </c>
      <c r="B56" s="17" t="s">
        <v>44</v>
      </c>
      <c r="C56" s="12"/>
      <c r="D56" s="12"/>
      <c r="E56" s="12"/>
      <c r="F56" s="12"/>
      <c r="G56" s="12"/>
      <c r="H56" s="17">
        <v>1</v>
      </c>
      <c r="I56" s="17"/>
      <c r="J56" s="12">
        <v>2000</v>
      </c>
      <c r="K56" s="21" t="s">
        <v>4</v>
      </c>
    </row>
    <row r="57" spans="1:11" x14ac:dyDescent="0.25">
      <c r="I57" s="14" t="s">
        <v>11</v>
      </c>
      <c r="J57" s="14">
        <f>SUM(J52:J56)</f>
        <v>15020</v>
      </c>
      <c r="K57" s="14" t="s">
        <v>4</v>
      </c>
    </row>
    <row r="58" spans="1:11" ht="15.75" x14ac:dyDescent="0.25">
      <c r="A58" s="11" t="s">
        <v>15</v>
      </c>
    </row>
    <row r="59" spans="1:11" ht="15.75" x14ac:dyDescent="0.25">
      <c r="A59" t="s">
        <v>6</v>
      </c>
      <c r="B59" s="10" t="s">
        <v>31</v>
      </c>
      <c r="H59" s="26">
        <v>2.9</v>
      </c>
      <c r="I59">
        <v>100</v>
      </c>
      <c r="J59" s="12">
        <f>H59*I59</f>
        <v>290</v>
      </c>
      <c r="K59" s="12" t="s">
        <v>4</v>
      </c>
    </row>
    <row r="60" spans="1:11" ht="15.75" x14ac:dyDescent="0.25">
      <c r="A60" t="s">
        <v>7</v>
      </c>
      <c r="B60" s="10" t="s">
        <v>32</v>
      </c>
      <c r="H60" s="26">
        <v>2.9</v>
      </c>
      <c r="I60">
        <v>550</v>
      </c>
      <c r="J60" s="12">
        <f>H60*I60</f>
        <v>1595</v>
      </c>
      <c r="K60" s="12" t="s">
        <v>4</v>
      </c>
    </row>
    <row r="61" spans="1:11" ht="15.75" x14ac:dyDescent="0.25">
      <c r="A61" t="s">
        <v>8</v>
      </c>
      <c r="B61" s="10" t="s">
        <v>16</v>
      </c>
      <c r="H61" s="26">
        <v>2.9</v>
      </c>
      <c r="I61">
        <v>35</v>
      </c>
      <c r="J61" s="12">
        <f>H61*I61</f>
        <v>101.5</v>
      </c>
      <c r="K61" s="12" t="s">
        <v>4</v>
      </c>
    </row>
    <row r="62" spans="1:11" x14ac:dyDescent="0.25">
      <c r="I62" s="14" t="s">
        <v>11</v>
      </c>
      <c r="J62" s="14">
        <f>SUM(J59:J61)</f>
        <v>1986.5</v>
      </c>
      <c r="K62" s="14" t="s">
        <v>4</v>
      </c>
    </row>
    <row r="64" spans="1:11" ht="21" x14ac:dyDescent="0.35">
      <c r="I64" s="15" t="s">
        <v>13</v>
      </c>
      <c r="J64" s="18">
        <f>J62+J57+O99</f>
        <v>17006.5</v>
      </c>
      <c r="K64" s="22" t="s">
        <v>4</v>
      </c>
    </row>
    <row r="66" spans="1:11" ht="21" x14ac:dyDescent="0.35">
      <c r="D66" s="5" t="s">
        <v>55</v>
      </c>
    </row>
    <row r="67" spans="1:11" ht="15.75" x14ac:dyDescent="0.25">
      <c r="E67" s="3" t="s">
        <v>56</v>
      </c>
    </row>
    <row r="69" spans="1:11" ht="15.75" x14ac:dyDescent="0.25">
      <c r="A69" s="11" t="s">
        <v>14</v>
      </c>
    </row>
    <row r="70" spans="1:11" x14ac:dyDescent="0.25">
      <c r="A70" s="17" t="s">
        <v>3</v>
      </c>
      <c r="B70" s="17" t="s">
        <v>28</v>
      </c>
      <c r="C70" s="12"/>
      <c r="D70" s="12"/>
      <c r="E70" s="12"/>
      <c r="F70" s="12"/>
      <c r="G70" s="12"/>
      <c r="H70" s="17">
        <v>7.5</v>
      </c>
      <c r="I70" s="17">
        <v>240</v>
      </c>
      <c r="J70" s="12">
        <f>H70*I70</f>
        <v>1800</v>
      </c>
      <c r="K70" s="21" t="s">
        <v>4</v>
      </c>
    </row>
    <row r="71" spans="1:11" ht="15.75" x14ac:dyDescent="0.25">
      <c r="A71" t="s">
        <v>5</v>
      </c>
      <c r="B71" s="10" t="s">
        <v>29</v>
      </c>
      <c r="H71" s="17">
        <v>9.8000000000000007</v>
      </c>
      <c r="I71">
        <v>15</v>
      </c>
      <c r="J71" s="12">
        <f>H71*I71</f>
        <v>147</v>
      </c>
      <c r="K71" s="12" t="s">
        <v>4</v>
      </c>
    </row>
    <row r="72" spans="1:11" x14ac:dyDescent="0.25">
      <c r="A72" s="17" t="s">
        <v>6</v>
      </c>
      <c r="B72" s="17" t="s">
        <v>40</v>
      </c>
      <c r="C72" s="12"/>
      <c r="D72" s="12"/>
      <c r="E72" s="12"/>
      <c r="F72" s="12"/>
      <c r="G72" s="12"/>
      <c r="H72" s="17">
        <v>9.8000000000000007</v>
      </c>
      <c r="I72" s="17">
        <v>550</v>
      </c>
      <c r="J72" s="12">
        <f>H72*I72</f>
        <v>5390</v>
      </c>
      <c r="K72" s="21" t="s">
        <v>4</v>
      </c>
    </row>
    <row r="73" spans="1:11" x14ac:dyDescent="0.25">
      <c r="A73" s="17" t="s">
        <v>7</v>
      </c>
      <c r="B73" s="17" t="s">
        <v>16</v>
      </c>
      <c r="C73" s="12"/>
      <c r="D73" s="12"/>
      <c r="E73" s="12"/>
      <c r="F73" s="12"/>
      <c r="G73" s="12"/>
      <c r="H73" s="17">
        <v>9.8000000000000007</v>
      </c>
      <c r="I73" s="17">
        <v>35</v>
      </c>
      <c r="J73" s="12">
        <f t="shared" ref="J73" si="5">H73*I73</f>
        <v>343</v>
      </c>
      <c r="K73" s="21" t="s">
        <v>4</v>
      </c>
    </row>
    <row r="74" spans="1:11" x14ac:dyDescent="0.25">
      <c r="A74" s="17" t="s">
        <v>8</v>
      </c>
      <c r="B74" s="17" t="s">
        <v>44</v>
      </c>
      <c r="C74" s="12"/>
      <c r="D74" s="12"/>
      <c r="E74" s="12"/>
      <c r="F74" s="12"/>
      <c r="G74" s="12"/>
      <c r="H74" s="17">
        <v>1</v>
      </c>
      <c r="I74" s="17"/>
      <c r="J74" s="12">
        <v>2000</v>
      </c>
      <c r="K74" s="21" t="s">
        <v>4</v>
      </c>
    </row>
    <row r="75" spans="1:11" x14ac:dyDescent="0.25">
      <c r="I75" s="14" t="s">
        <v>11</v>
      </c>
      <c r="J75" s="14">
        <f>SUM(J70:J74)</f>
        <v>9680</v>
      </c>
      <c r="K75" s="14" t="s">
        <v>4</v>
      </c>
    </row>
    <row r="76" spans="1:11" ht="15.75" x14ac:dyDescent="0.25">
      <c r="A76" s="11" t="s">
        <v>15</v>
      </c>
    </row>
    <row r="77" spans="1:11" ht="15.75" x14ac:dyDescent="0.25">
      <c r="A77" t="s">
        <v>7</v>
      </c>
      <c r="B77" s="10" t="s">
        <v>32</v>
      </c>
      <c r="H77" s="26">
        <v>1.2</v>
      </c>
      <c r="I77">
        <v>550</v>
      </c>
      <c r="J77" s="12">
        <f>H77*I77</f>
        <v>660</v>
      </c>
      <c r="K77" s="12" t="s">
        <v>4</v>
      </c>
    </row>
    <row r="78" spans="1:11" ht="15.75" x14ac:dyDescent="0.25">
      <c r="A78" t="s">
        <v>8</v>
      </c>
      <c r="B78" s="10" t="s">
        <v>16</v>
      </c>
      <c r="H78" s="26">
        <v>1.2</v>
      </c>
      <c r="I78">
        <v>35</v>
      </c>
      <c r="J78" s="12">
        <f>H78*I78</f>
        <v>42</v>
      </c>
      <c r="K78" s="12" t="s">
        <v>4</v>
      </c>
    </row>
    <row r="79" spans="1:11" x14ac:dyDescent="0.25">
      <c r="I79" s="14" t="s">
        <v>11</v>
      </c>
      <c r="J79" s="14">
        <f>SUM(J77:J78)</f>
        <v>702</v>
      </c>
      <c r="K79" s="14" t="s">
        <v>4</v>
      </c>
    </row>
    <row r="81" spans="1:11" ht="21" x14ac:dyDescent="0.35">
      <c r="I81" s="15" t="s">
        <v>13</v>
      </c>
      <c r="J81" s="18">
        <f>J79+J75+O117</f>
        <v>10382</v>
      </c>
      <c r="K81" s="22" t="s">
        <v>4</v>
      </c>
    </row>
    <row r="82" spans="1:11" ht="21" x14ac:dyDescent="0.35">
      <c r="D82" s="5" t="s">
        <v>58</v>
      </c>
    </row>
    <row r="83" spans="1:11" ht="15.75" x14ac:dyDescent="0.25">
      <c r="E83" s="3" t="s">
        <v>59</v>
      </c>
    </row>
    <row r="84" spans="1:11" x14ac:dyDescent="0.25">
      <c r="A84" s="6"/>
      <c r="B84" s="6"/>
      <c r="C84" s="6"/>
      <c r="D84" s="6"/>
      <c r="E84" s="6"/>
      <c r="F84" s="6"/>
      <c r="G84" s="6"/>
      <c r="H84" s="6" t="s">
        <v>0</v>
      </c>
      <c r="I84" s="6" t="s">
        <v>1</v>
      </c>
      <c r="J84" s="6" t="s">
        <v>2</v>
      </c>
    </row>
    <row r="85" spans="1:11" ht="15.75" x14ac:dyDescent="0.25">
      <c r="A85" s="7" t="s">
        <v>26</v>
      </c>
      <c r="B85" s="6"/>
      <c r="C85" s="6"/>
      <c r="D85" s="6"/>
      <c r="E85" s="6"/>
      <c r="F85" s="6"/>
      <c r="G85" s="6"/>
      <c r="H85" s="6"/>
      <c r="I85" s="6"/>
      <c r="J85" s="6"/>
    </row>
    <row r="86" spans="1:11" x14ac:dyDescent="0.25">
      <c r="A86" s="17" t="s">
        <v>5</v>
      </c>
      <c r="B86" s="17" t="s">
        <v>41</v>
      </c>
      <c r="C86" s="12"/>
      <c r="D86" s="12"/>
      <c r="E86" s="12"/>
      <c r="F86" s="12"/>
      <c r="G86" s="12"/>
      <c r="H86" s="17">
        <v>23</v>
      </c>
      <c r="I86" s="17">
        <v>105</v>
      </c>
      <c r="J86" s="12">
        <f>H86*I86</f>
        <v>2415</v>
      </c>
      <c r="K86" s="21" t="s">
        <v>4</v>
      </c>
    </row>
    <row r="87" spans="1:11" ht="15.75" x14ac:dyDescent="0.25">
      <c r="A87" s="17" t="s">
        <v>5</v>
      </c>
      <c r="B87" s="10" t="s">
        <v>39</v>
      </c>
      <c r="C87" s="17"/>
      <c r="D87" s="17"/>
      <c r="E87" s="17"/>
      <c r="F87" s="17"/>
      <c r="G87" s="17"/>
      <c r="H87" s="17">
        <v>23</v>
      </c>
      <c r="I87" s="17">
        <v>105</v>
      </c>
      <c r="J87" s="12">
        <f>H87*I87</f>
        <v>2415</v>
      </c>
      <c r="K87" s="21" t="s">
        <v>4</v>
      </c>
    </row>
    <row r="88" spans="1:11" x14ac:dyDescent="0.25">
      <c r="A88" s="17" t="s">
        <v>6</v>
      </c>
      <c r="B88" s="17" t="s">
        <v>42</v>
      </c>
      <c r="C88" s="12"/>
      <c r="D88" s="12"/>
      <c r="E88" s="12"/>
      <c r="F88" s="12"/>
      <c r="G88" s="12"/>
      <c r="H88" s="17">
        <v>23</v>
      </c>
      <c r="I88" s="17">
        <v>25</v>
      </c>
      <c r="J88" s="12">
        <f>H88*I88</f>
        <v>575</v>
      </c>
      <c r="K88" s="21" t="s">
        <v>4</v>
      </c>
    </row>
    <row r="89" spans="1:11" x14ac:dyDescent="0.25">
      <c r="A89" s="17" t="s">
        <v>7</v>
      </c>
      <c r="B89" s="17" t="s">
        <v>30</v>
      </c>
      <c r="C89" s="12"/>
      <c r="D89" s="12"/>
      <c r="E89" s="12"/>
      <c r="F89" s="12"/>
      <c r="G89" s="12"/>
      <c r="H89" s="17">
        <v>23</v>
      </c>
      <c r="I89" s="17">
        <v>140</v>
      </c>
      <c r="J89" s="12">
        <f t="shared" ref="J89" si="6">H89*I89</f>
        <v>3220</v>
      </c>
      <c r="K89" s="21" t="s">
        <v>4</v>
      </c>
    </row>
    <row r="90" spans="1:11" x14ac:dyDescent="0.25">
      <c r="A90" s="17" t="s">
        <v>8</v>
      </c>
      <c r="B90" s="17" t="s">
        <v>45</v>
      </c>
      <c r="C90" s="17"/>
      <c r="D90" s="17"/>
      <c r="E90" s="17"/>
      <c r="F90" s="17"/>
      <c r="G90" s="17"/>
      <c r="H90" s="17">
        <v>1</v>
      </c>
      <c r="I90" s="17">
        <v>2000</v>
      </c>
      <c r="J90" s="12">
        <v>2000</v>
      </c>
      <c r="K90" s="21" t="s">
        <v>4</v>
      </c>
    </row>
    <row r="91" spans="1:11" x14ac:dyDescent="0.25">
      <c r="I91" s="8" t="s">
        <v>11</v>
      </c>
      <c r="J91" s="9">
        <f>SUM(J86:J90)</f>
        <v>10625</v>
      </c>
      <c r="K91" s="13" t="s">
        <v>4</v>
      </c>
    </row>
    <row r="92" spans="1:11" ht="15.75" x14ac:dyDescent="0.25">
      <c r="A92" s="11" t="s">
        <v>12</v>
      </c>
    </row>
    <row r="93" spans="1:11" ht="15.75" x14ac:dyDescent="0.25">
      <c r="A93" t="s">
        <v>3</v>
      </c>
      <c r="B93" s="10" t="s">
        <v>61</v>
      </c>
      <c r="H93" s="26">
        <v>6.5</v>
      </c>
      <c r="I93" s="12">
        <v>100</v>
      </c>
      <c r="J93" s="12">
        <f t="shared" ref="J93:J95" si="7">H93*I93</f>
        <v>650</v>
      </c>
      <c r="K93" s="12" t="s">
        <v>4</v>
      </c>
    </row>
    <row r="94" spans="1:11" ht="15.75" x14ac:dyDescent="0.25">
      <c r="A94" t="s">
        <v>5</v>
      </c>
      <c r="B94" s="10" t="s">
        <v>35</v>
      </c>
      <c r="H94" s="26">
        <v>9</v>
      </c>
      <c r="I94" s="12">
        <v>70</v>
      </c>
      <c r="J94" s="12">
        <f t="shared" si="7"/>
        <v>630</v>
      </c>
      <c r="K94" s="12" t="s">
        <v>4</v>
      </c>
    </row>
    <row r="95" spans="1:11" ht="15.75" x14ac:dyDescent="0.25">
      <c r="A95" t="s">
        <v>6</v>
      </c>
      <c r="B95" s="10" t="s">
        <v>62</v>
      </c>
      <c r="H95" s="26">
        <v>16.5</v>
      </c>
      <c r="I95" s="12">
        <v>100</v>
      </c>
      <c r="J95" s="12">
        <f t="shared" si="7"/>
        <v>1650</v>
      </c>
      <c r="K95" s="12" t="s">
        <v>4</v>
      </c>
    </row>
    <row r="96" spans="1:11" ht="15.75" x14ac:dyDescent="0.25">
      <c r="B96" s="10"/>
      <c r="H96" s="26"/>
      <c r="I96" s="13" t="s">
        <v>11</v>
      </c>
      <c r="J96" s="14">
        <f>SUM(J93:J95)</f>
        <v>2930</v>
      </c>
      <c r="K96" s="13" t="s">
        <v>4</v>
      </c>
    </row>
    <row r="97" spans="1:11" x14ac:dyDescent="0.25">
      <c r="A97" s="28"/>
      <c r="B97" s="28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21" x14ac:dyDescent="0.35">
      <c r="A98" s="28"/>
      <c r="B98" s="28"/>
      <c r="C98" s="20"/>
      <c r="D98" s="20"/>
      <c r="E98" s="20"/>
      <c r="F98" s="20"/>
      <c r="G98" s="20"/>
      <c r="H98" s="20"/>
      <c r="I98" s="15" t="s">
        <v>13</v>
      </c>
      <c r="J98" s="18">
        <f>J91+J96</f>
        <v>13555</v>
      </c>
      <c r="K98" s="22" t="s">
        <v>4</v>
      </c>
    </row>
    <row r="99" spans="1:11" x14ac:dyDescent="0.25">
      <c r="A99" s="28"/>
      <c r="B99" s="28"/>
      <c r="C99" s="20"/>
      <c r="D99" s="20"/>
      <c r="E99" s="20"/>
      <c r="F99" s="20"/>
      <c r="G99" s="20"/>
      <c r="H99" s="20"/>
      <c r="I99" s="20"/>
      <c r="J99" s="20"/>
      <c r="K99" s="20"/>
    </row>
    <row r="100" spans="1:1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1"/>
      <c r="K100" s="20"/>
    </row>
    <row r="102" spans="1:11" ht="21" x14ac:dyDescent="0.35">
      <c r="I102" s="24"/>
      <c r="J102" s="25"/>
    </row>
    <row r="103" spans="1:11" ht="21" x14ac:dyDescent="0.35">
      <c r="D103" s="5" t="s">
        <v>17</v>
      </c>
    </row>
    <row r="104" spans="1:11" ht="15.75" x14ac:dyDescent="0.25">
      <c r="A104" s="19"/>
    </row>
    <row r="106" spans="1:11" x14ac:dyDescent="0.25">
      <c r="A106" t="s">
        <v>3</v>
      </c>
      <c r="B106" t="s">
        <v>33</v>
      </c>
      <c r="H106">
        <v>4</v>
      </c>
      <c r="I106">
        <v>1000</v>
      </c>
      <c r="J106">
        <f t="shared" ref="J106:J112" si="8">H106*I106</f>
        <v>4000</v>
      </c>
      <c r="K106" t="s">
        <v>4</v>
      </c>
    </row>
    <row r="107" spans="1:11" ht="15.75" x14ac:dyDescent="0.25">
      <c r="A107" t="s">
        <v>5</v>
      </c>
      <c r="B107" s="10" t="s">
        <v>18</v>
      </c>
      <c r="H107">
        <v>8</v>
      </c>
      <c r="I107">
        <v>50</v>
      </c>
      <c r="J107">
        <f t="shared" si="8"/>
        <v>400</v>
      </c>
      <c r="K107" t="s">
        <v>4</v>
      </c>
    </row>
    <row r="108" spans="1:11" ht="15.75" x14ac:dyDescent="0.25">
      <c r="A108" t="s">
        <v>6</v>
      </c>
      <c r="B108" s="10" t="s">
        <v>36</v>
      </c>
      <c r="H108">
        <v>1</v>
      </c>
      <c r="I108">
        <v>500</v>
      </c>
      <c r="J108">
        <f t="shared" si="8"/>
        <v>500</v>
      </c>
      <c r="K108" t="s">
        <v>4</v>
      </c>
    </row>
    <row r="109" spans="1:11" ht="15.75" x14ac:dyDescent="0.25">
      <c r="A109" t="s">
        <v>7</v>
      </c>
      <c r="B109" s="10" t="s">
        <v>19</v>
      </c>
      <c r="H109">
        <v>2</v>
      </c>
      <c r="I109">
        <v>250</v>
      </c>
      <c r="J109">
        <f t="shared" si="8"/>
        <v>500</v>
      </c>
      <c r="K109" t="s">
        <v>4</v>
      </c>
    </row>
    <row r="110" spans="1:11" ht="15.75" x14ac:dyDescent="0.25">
      <c r="A110" t="s">
        <v>8</v>
      </c>
      <c r="B110" s="10" t="s">
        <v>20</v>
      </c>
      <c r="H110">
        <v>1</v>
      </c>
      <c r="I110">
        <v>500</v>
      </c>
      <c r="J110">
        <f t="shared" si="8"/>
        <v>500</v>
      </c>
      <c r="K110" t="s">
        <v>4</v>
      </c>
    </row>
    <row r="111" spans="1:11" ht="15.75" x14ac:dyDescent="0.25">
      <c r="A111" t="s">
        <v>9</v>
      </c>
      <c r="B111" s="10" t="s">
        <v>37</v>
      </c>
      <c r="H111">
        <v>1</v>
      </c>
      <c r="I111">
        <v>1000</v>
      </c>
      <c r="J111">
        <v>1050</v>
      </c>
      <c r="K111" t="s">
        <v>4</v>
      </c>
    </row>
    <row r="112" spans="1:11" ht="15.75" x14ac:dyDescent="0.25">
      <c r="A112" t="s">
        <v>10</v>
      </c>
      <c r="B112" s="10" t="s">
        <v>34</v>
      </c>
      <c r="H112">
        <v>1</v>
      </c>
      <c r="I112">
        <v>1000</v>
      </c>
      <c r="J112">
        <f t="shared" si="8"/>
        <v>1000</v>
      </c>
      <c r="K112" t="s">
        <v>4</v>
      </c>
    </row>
    <row r="113" spans="1:11" x14ac:dyDescent="0.25">
      <c r="H113" s="20"/>
      <c r="I113" s="20" t="s">
        <v>27</v>
      </c>
      <c r="J113" s="27">
        <f>SUM(J106:J112)</f>
        <v>7950</v>
      </c>
      <c r="K113" s="20" t="s">
        <v>4</v>
      </c>
    </row>
    <row r="114" spans="1:11" ht="21" x14ac:dyDescent="0.35">
      <c r="H114" s="20"/>
      <c r="I114" s="16"/>
      <c r="J114" s="16"/>
      <c r="K114" s="20"/>
    </row>
    <row r="115" spans="1:11" ht="21" x14ac:dyDescent="0.35">
      <c r="H115" s="20"/>
      <c r="I115" s="16"/>
      <c r="J115" s="16"/>
      <c r="K115" s="20"/>
    </row>
    <row r="116" spans="1:11" ht="21" x14ac:dyDescent="0.35">
      <c r="D116" s="29" t="s">
        <v>46</v>
      </c>
      <c r="H116" s="20"/>
      <c r="I116" s="16"/>
      <c r="J116" s="16"/>
      <c r="K116" s="20"/>
    </row>
    <row r="117" spans="1:11" x14ac:dyDescent="0.25">
      <c r="A117" t="s">
        <v>3</v>
      </c>
      <c r="B117" t="s">
        <v>63</v>
      </c>
      <c r="H117" s="20">
        <v>2</v>
      </c>
      <c r="I117" s="28">
        <v>200</v>
      </c>
      <c r="J117" s="28">
        <f>H117*I117</f>
        <v>400</v>
      </c>
      <c r="K117" s="20" t="s">
        <v>4</v>
      </c>
    </row>
    <row r="118" spans="1:11" x14ac:dyDescent="0.25">
      <c r="A118">
        <v>2</v>
      </c>
      <c r="B118" t="s">
        <v>64</v>
      </c>
      <c r="H118" s="20">
        <v>5</v>
      </c>
      <c r="I118" s="28">
        <v>100</v>
      </c>
      <c r="J118" s="28">
        <v>500</v>
      </c>
      <c r="K118" s="20" t="s">
        <v>4</v>
      </c>
    </row>
    <row r="119" spans="1:11" x14ac:dyDescent="0.25">
      <c r="A119" t="s">
        <v>5</v>
      </c>
      <c r="B119" t="s">
        <v>47</v>
      </c>
      <c r="H119" s="28">
        <v>7</v>
      </c>
      <c r="I119" s="28">
        <v>30</v>
      </c>
      <c r="J119" s="28">
        <f>H119*I119</f>
        <v>210</v>
      </c>
      <c r="K119" s="20" t="s">
        <v>4</v>
      </c>
    </row>
    <row r="120" spans="1:11" x14ac:dyDescent="0.25">
      <c r="A120" t="s">
        <v>6</v>
      </c>
      <c r="B120" t="s">
        <v>65</v>
      </c>
      <c r="H120" s="28">
        <v>5</v>
      </c>
      <c r="I120" s="28">
        <v>100</v>
      </c>
      <c r="J120" s="28">
        <f>H120*I120</f>
        <v>500</v>
      </c>
      <c r="K120" s="20" t="s">
        <v>4</v>
      </c>
    </row>
    <row r="121" spans="1:11" x14ac:dyDescent="0.25">
      <c r="A121" t="s">
        <v>7</v>
      </c>
      <c r="B121" t="s">
        <v>60</v>
      </c>
      <c r="H121" s="28">
        <v>15</v>
      </c>
      <c r="I121" s="28">
        <v>30</v>
      </c>
      <c r="J121" s="28">
        <f>H121*I121</f>
        <v>450</v>
      </c>
      <c r="K121" s="20" t="s">
        <v>4</v>
      </c>
    </row>
    <row r="122" spans="1:11" x14ac:dyDescent="0.25">
      <c r="A122" t="s">
        <v>8</v>
      </c>
      <c r="B122" t="s">
        <v>48</v>
      </c>
      <c r="H122" s="28">
        <v>15</v>
      </c>
      <c r="I122" s="28">
        <v>130</v>
      </c>
      <c r="J122" s="28">
        <f>H122*I122</f>
        <v>1950</v>
      </c>
      <c r="K122" s="20" t="s">
        <v>4</v>
      </c>
    </row>
    <row r="123" spans="1:11" ht="19.5" customHeight="1" x14ac:dyDescent="0.25">
      <c r="H123" s="28"/>
      <c r="I123" s="28"/>
      <c r="J123" s="27">
        <f>SUM(J117:J122)</f>
        <v>4010</v>
      </c>
      <c r="K123" s="20" t="s">
        <v>4</v>
      </c>
    </row>
    <row r="124" spans="1:11" ht="18" customHeight="1" x14ac:dyDescent="0.25">
      <c r="B124" s="23"/>
      <c r="C124" s="23"/>
      <c r="D124" s="23"/>
      <c r="E124" s="23"/>
      <c r="F124" s="23"/>
      <c r="G124" s="23"/>
      <c r="H124" s="17"/>
      <c r="I124" s="17"/>
      <c r="J124" s="30"/>
      <c r="K124" s="17"/>
    </row>
    <row r="125" spans="1:11" ht="18" customHeight="1" x14ac:dyDescent="0.25">
      <c r="B125" s="23"/>
      <c r="C125" s="23"/>
      <c r="D125" s="23"/>
      <c r="E125" s="23"/>
      <c r="F125" s="23"/>
      <c r="G125" s="23"/>
      <c r="H125" s="17"/>
      <c r="I125" s="17"/>
      <c r="J125" s="30"/>
      <c r="K125" s="17"/>
    </row>
    <row r="126" spans="1:11" ht="17.25" customHeight="1" x14ac:dyDescent="0.3">
      <c r="A126" s="22"/>
      <c r="B126" s="31" t="s">
        <v>21</v>
      </c>
      <c r="C126" s="31"/>
      <c r="D126" s="31"/>
      <c r="E126" s="31"/>
      <c r="F126" s="32">
        <f>J123+J113+J98+J64+J45+J25+J81</f>
        <v>92298.5</v>
      </c>
      <c r="G126" s="32"/>
    </row>
    <row r="127" spans="1:11" ht="17.25" customHeight="1" x14ac:dyDescent="0.25"/>
    <row r="128" spans="1:11" ht="18" customHeight="1" x14ac:dyDescent="0.25"/>
    <row r="129" spans="2:6" x14ac:dyDescent="0.25">
      <c r="B129" t="s">
        <v>22</v>
      </c>
    </row>
    <row r="131" spans="2:6" x14ac:dyDescent="0.25">
      <c r="B131" t="s">
        <v>23</v>
      </c>
    </row>
    <row r="133" spans="2:6" x14ac:dyDescent="0.25">
      <c r="F133" t="s">
        <v>24</v>
      </c>
    </row>
  </sheetData>
  <mergeCells count="2">
    <mergeCell ref="B126:E126"/>
    <mergeCell ref="F126:G1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котики</cp:lastModifiedBy>
  <dcterms:created xsi:type="dcterms:W3CDTF">2013-03-11T13:39:45Z</dcterms:created>
  <dcterms:modified xsi:type="dcterms:W3CDTF">2014-08-23T05:20:33Z</dcterms:modified>
</cp:coreProperties>
</file>