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60" windowWidth="125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<sst xmlns="http://schemas.openxmlformats.org/spreadsheetml/2006/main" count="191" uniqueCount="112">
  <si>
    <t xml:space="preserve">                                     II. Общестроительные работы, перепланировка</t>
  </si>
  <si>
    <t>№</t>
  </si>
  <si>
    <t>Ед. изм.</t>
  </si>
  <si>
    <t>Объем</t>
  </si>
  <si>
    <t xml:space="preserve">Цена </t>
  </si>
  <si>
    <t>Сумма</t>
  </si>
  <si>
    <t>Примечание</t>
  </si>
  <si>
    <t>Итого:</t>
  </si>
  <si>
    <t>РАБОТЫ</t>
  </si>
  <si>
    <t>кв.м.</t>
  </si>
  <si>
    <t>шт.</t>
  </si>
  <si>
    <t>м.пог.</t>
  </si>
  <si>
    <t xml:space="preserve">                                            I. Подготовительные работы (демонтаж) </t>
  </si>
  <si>
    <t>полы</t>
  </si>
  <si>
    <t>стены</t>
  </si>
  <si>
    <t>потолок</t>
  </si>
  <si>
    <t xml:space="preserve"> III. Сантехнические работы</t>
  </si>
  <si>
    <t>точка</t>
  </si>
  <si>
    <t xml:space="preserve">монтаж фановой системы и систем </t>
  </si>
  <si>
    <t>пол/потолок м2</t>
  </si>
  <si>
    <t>стены м2</t>
  </si>
  <si>
    <t xml:space="preserve">  IV. Комплекс электромонтажных работ </t>
  </si>
  <si>
    <t xml:space="preserve">Итого: </t>
  </si>
  <si>
    <t xml:space="preserve">  периметр м.п.</t>
  </si>
  <si>
    <t>с применением спецгерметика</t>
  </si>
  <si>
    <t xml:space="preserve">Установка готового плинтуса, порожков </t>
  </si>
  <si>
    <t>Прихожая</t>
  </si>
  <si>
    <t xml:space="preserve">ХВС,  ГВС, установка приборов (без работ по замене (переносу) стояков) </t>
  </si>
  <si>
    <t>сводная таблица затрат</t>
  </si>
  <si>
    <t xml:space="preserve"> I. Подготовительные работы (демонтаж) </t>
  </si>
  <si>
    <t>работы</t>
  </si>
  <si>
    <t>II. Общестроительные работы, перепланировка</t>
  </si>
  <si>
    <t xml:space="preserve">                                     IV. Комплекс электромонтажных работ</t>
  </si>
  <si>
    <t>итого:</t>
  </si>
  <si>
    <t>III. Сантехнические работы</t>
  </si>
  <si>
    <t>Ванная</t>
  </si>
  <si>
    <t xml:space="preserve">Настил подложки </t>
  </si>
  <si>
    <t>вкл. изготовление гнезда</t>
  </si>
  <si>
    <t>м.пог</t>
  </si>
  <si>
    <t xml:space="preserve">Затирка плитки </t>
  </si>
  <si>
    <t xml:space="preserve">Монтаж и подключение зеркала с подсветкой </t>
  </si>
  <si>
    <t>Спальня</t>
  </si>
  <si>
    <t xml:space="preserve">Гостинная </t>
  </si>
  <si>
    <t xml:space="preserve">Облицовка керамической плиткой (стандарт. р-р) прямая кладка </t>
  </si>
  <si>
    <t xml:space="preserve">Установка подоконников </t>
  </si>
  <si>
    <t>ориентировочно</t>
  </si>
  <si>
    <t xml:space="preserve">Монтаж ХВС (ванна, раковина, мойка кухни, унитаз,  </t>
  </si>
  <si>
    <t xml:space="preserve">Монтаж смесителя </t>
  </si>
  <si>
    <t xml:space="preserve">Монтаж ванны (чугунная) </t>
  </si>
  <si>
    <t>все кроме комнат</t>
  </si>
  <si>
    <t>Оштукатуривание штроб после прокладки кабеля</t>
  </si>
  <si>
    <t>компл.</t>
  </si>
  <si>
    <t>Устройство гнезда для подразетника в гипсокартоне</t>
  </si>
  <si>
    <t>комплекс</t>
  </si>
  <si>
    <t xml:space="preserve">стиральная машина, коллектроная гребенка) </t>
  </si>
  <si>
    <t xml:space="preserve">Монтаж ГВС (ванна, раковина, мойка кухни, коллектроная гребенка) </t>
  </si>
  <si>
    <t>Установка раковины на тумбе с применением спец. Герметика</t>
  </si>
  <si>
    <t>Монтаж душевой лейки</t>
  </si>
  <si>
    <t>Укладка плитки (порог между балконом и комнатой) вкл. Затирку</t>
  </si>
  <si>
    <t>Работы по заклеиванию окон и дверей защитной пленкой</t>
  </si>
  <si>
    <t>Демонтаж/монтаж радиаторов для проведения отделочных работ</t>
  </si>
  <si>
    <t>Установка монтажной  коробки (бетон)</t>
  </si>
  <si>
    <t>Резка штроб по твердной поверхности (кирпич, бетон)</t>
  </si>
  <si>
    <t>Настил паркета</t>
  </si>
  <si>
    <t>Малярная обработка оконных откосов и окраска в два слоя</t>
  </si>
  <si>
    <t>Калибровка поверхности под монтаж подоконника (цементной смесью)</t>
  </si>
  <si>
    <t>Монтаж вентиляторов вытяжки в санузлах</t>
  </si>
  <si>
    <t>Шпатлевка и шлифовка потолка под окраску</t>
  </si>
  <si>
    <t>Окраска потолка в два слоя в/д краской</t>
  </si>
  <si>
    <t>Облицовка плиткой кух. фартука (вкл. затирку)</t>
  </si>
  <si>
    <t>с проакриливанием оконного блока</t>
  </si>
  <si>
    <t>Затирка плитки (обычная)</t>
  </si>
  <si>
    <t>Вынос строительного мусора, текущая уборка квартиры</t>
  </si>
  <si>
    <t>Лоджия</t>
  </si>
  <si>
    <t>Туалет гостевой</t>
  </si>
  <si>
    <t>Кухня/Столовая</t>
  </si>
  <si>
    <t>Гардеробная 1</t>
  </si>
  <si>
    <t>Гардеробная 2</t>
  </si>
  <si>
    <t>Детская</t>
  </si>
  <si>
    <t>Грунтовка пола адгезионным составом (1 слоя) под паркет и плитку</t>
  </si>
  <si>
    <t>обеспыливание поверхности</t>
  </si>
  <si>
    <t>при необходимости</t>
  </si>
  <si>
    <t>Выравнивание уровней полов финишными смесями</t>
  </si>
  <si>
    <t>Колибровка дверного проема по высоте</t>
  </si>
  <si>
    <t>Изготовление ГКЛ короба под ванной</t>
  </si>
  <si>
    <t>Грунтовка стен под обои</t>
  </si>
  <si>
    <t>Оклейка стен декоративными обоями (флизелин, обычн.)</t>
  </si>
  <si>
    <t>Облицовка санузлов керамической плиткой (стены, стандарт. размер)</t>
  </si>
  <si>
    <t>санузлы без кух. фартука</t>
  </si>
  <si>
    <t>Монтаж натяжного потолка вкл. Материалы (белый сатин)</t>
  </si>
  <si>
    <t>Сборка ГКЛ потолка (санузлы)</t>
  </si>
  <si>
    <t>Монтаж скрытого ревизионного лючка в потолок</t>
  </si>
  <si>
    <t>для обслуживания коллекторов</t>
  </si>
  <si>
    <t>прочие и подсобные работы</t>
  </si>
  <si>
    <t>Изготовление штроб для труб по стенам</t>
  </si>
  <si>
    <t>Заделывание штроб раствором и восстановление гидроизоляции</t>
  </si>
  <si>
    <t>Монтаж трапа в полу ванной</t>
  </si>
  <si>
    <t>Монтаж гигиенического душа</t>
  </si>
  <si>
    <t>Монтаж коллекторов водоснабжения ГВС/ХВС</t>
  </si>
  <si>
    <t>Установка электрофурнитуры ( силовые розетки, выключ. )</t>
  </si>
  <si>
    <t>Монтаж накладного светильника</t>
  </si>
  <si>
    <t>люстры в сборе</t>
  </si>
  <si>
    <t>для стир. или посудомоечн. машины</t>
  </si>
  <si>
    <t>Монтаж электрич. полотенцесушителя</t>
  </si>
  <si>
    <t>Прокладка кабеля силового для варочной пов., стир. маш., доп. розеток</t>
  </si>
  <si>
    <t>Демонтаж/монтаж электроточек для поклейки обоев и укладки плитки</t>
  </si>
  <si>
    <t>Монтаж УЗО, дифференциального автомата в электрощит</t>
  </si>
  <si>
    <t xml:space="preserve">Монатж диффузоров вентиляции(ванная, туалет) </t>
  </si>
  <si>
    <t>Монаж короба из ГКЛ в гостиной для скрытого карниза</t>
  </si>
  <si>
    <t>Шпатлевка, проклеивание малярной ленитой, окраска короба из ГКЛ</t>
  </si>
  <si>
    <t>Монтаж  люстры на подвесной крюк</t>
  </si>
  <si>
    <t>Цена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</si>
</sst>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0"/>
    <numFmt numFmtId="182" formatCode="#,##0.0"/>
    <numFmt numFmtId="183" formatCode="#,##0.0&quot;р.&quot;"/>
    <numFmt numFmtId="184" formatCode="0.00&quot; руб.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0" fontId="0" fillId="0" borderId="11" xfId="43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0" xfId="0" applyNumberFormat="1" applyAlignment="1">
      <alignment/>
    </xf>
    <xf numFmtId="0" fontId="0" fillId="32" borderId="0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32" borderId="0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0" fontId="4" fillId="32" borderId="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2" fillId="0" borderId="11" xfId="0" applyFont="1" applyBorder="1" applyAlignment="1">
      <alignment horizontal="left" vertical="center"/>
    </xf>
    <xf numFmtId="0" fontId="0" fillId="32" borderId="0" xfId="0" applyFont="1" applyFill="1" applyBorder="1" applyAlignment="1">
      <alignment horizontal="center"/>
    </xf>
    <xf numFmtId="180" fontId="1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ont="1" applyFill="1" applyBorder="1" applyAlignment="1">
      <alignment/>
    </xf>
    <xf numFmtId="183" fontId="0" fillId="32" borderId="0" xfId="4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0" fontId="0" fillId="0" borderId="11" xfId="0" applyNumberFormat="1" applyFont="1" applyFill="1" applyBorder="1" applyAlignment="1">
      <alignment/>
    </xf>
    <xf numFmtId="180" fontId="0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183" fontId="4" fillId="32" borderId="0" xfId="43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80" fontId="2" fillId="32" borderId="21" xfId="0" applyNumberFormat="1" applyFont="1" applyFill="1" applyBorder="1" applyAlignment="1">
      <alignment horizontal="right" vertical="center"/>
    </xf>
    <xf numFmtId="0" fontId="0" fillId="32" borderId="22" xfId="0" applyNumberFormat="1" applyFont="1" applyFill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5" xfId="0" applyNumberFormat="1" applyFont="1" applyBorder="1" applyAlignment="1">
      <alignment/>
    </xf>
    <xf numFmtId="180" fontId="2" fillId="32" borderId="10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1" fillId="0" borderId="12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0" fillId="32" borderId="11" xfId="0" applyNumberFormat="1" applyFont="1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NumberFormat="1" applyBorder="1" applyAlignment="1">
      <alignment/>
    </xf>
    <xf numFmtId="0" fontId="1" fillId="0" borderId="3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49" fontId="0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1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8" xfId="43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181" fontId="0" fillId="0" borderId="11" xfId="54" applyNumberFormat="1" applyFont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33" borderId="11" xfId="54" applyFont="1" applyFill="1" applyBorder="1" applyAlignment="1">
      <alignment horizontal="center"/>
      <protection/>
    </xf>
    <xf numFmtId="0" fontId="0" fillId="33" borderId="11" xfId="54" applyFont="1" applyFill="1" applyBorder="1">
      <alignment/>
      <protection/>
    </xf>
    <xf numFmtId="0" fontId="0" fillId="33" borderId="11" xfId="54" applyNumberFormat="1" applyFont="1" applyFill="1" applyBorder="1">
      <alignment/>
      <protection/>
    </xf>
    <xf numFmtId="0" fontId="0" fillId="0" borderId="27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right"/>
    </xf>
    <xf numFmtId="0" fontId="42" fillId="0" borderId="11" xfId="0" applyNumberFormat="1" applyFont="1" applyFill="1" applyBorder="1" applyAlignment="1">
      <alignment/>
    </xf>
    <xf numFmtId="49" fontId="42" fillId="0" borderId="15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42" fillId="0" borderId="11" xfId="0" applyFont="1" applyFill="1" applyBorder="1" applyAlignment="1">
      <alignment horizontal="left" vertical="center"/>
    </xf>
    <xf numFmtId="0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33" borderId="28" xfId="54" applyFont="1" applyFill="1" applyBorder="1">
      <alignment/>
      <protection/>
    </xf>
    <xf numFmtId="0" fontId="0" fillId="0" borderId="21" xfId="0" applyBorder="1" applyAlignment="1">
      <alignment/>
    </xf>
    <xf numFmtId="0" fontId="0" fillId="0" borderId="38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0" fontId="42" fillId="0" borderId="38" xfId="0" applyFont="1" applyBorder="1" applyAlignment="1">
      <alignment horizontal="center"/>
    </xf>
    <xf numFmtId="0" fontId="42" fillId="0" borderId="38" xfId="0" applyNumberFormat="1" applyFont="1" applyBorder="1" applyAlignment="1">
      <alignment/>
    </xf>
    <xf numFmtId="180" fontId="2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180" fontId="0" fillId="0" borderId="37" xfId="0" applyNumberFormat="1" applyFont="1" applyBorder="1" applyAlignment="1">
      <alignment horizontal="right" vertical="center"/>
    </xf>
    <xf numFmtId="0" fontId="0" fillId="0" borderId="17" xfId="0" applyNumberFormat="1" applyFont="1" applyFill="1" applyBorder="1" applyAlignment="1">
      <alignment/>
    </xf>
    <xf numFmtId="180" fontId="0" fillId="0" borderId="36" xfId="0" applyNumberFormat="1" applyFont="1" applyBorder="1" applyAlignment="1">
      <alignment horizontal="right" vertical="center"/>
    </xf>
    <xf numFmtId="0" fontId="0" fillId="0" borderId="34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1" xfId="0" applyNumberFormat="1" applyFont="1" applyFill="1" applyBorder="1" applyAlignment="1">
      <alignment/>
    </xf>
    <xf numFmtId="180" fontId="0" fillId="0" borderId="20" xfId="0" applyNumberFormat="1" applyFont="1" applyBorder="1" applyAlignment="1">
      <alignment horizontal="right" vertical="center"/>
    </xf>
    <xf numFmtId="180" fontId="0" fillId="0" borderId="42" xfId="0" applyNumberFormat="1" applyFont="1" applyBorder="1" applyAlignment="1">
      <alignment horizontal="right" vertical="center"/>
    </xf>
    <xf numFmtId="0" fontId="0" fillId="33" borderId="37" xfId="0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180" fontId="2" fillId="32" borderId="43" xfId="0" applyNumberFormat="1" applyFont="1" applyFill="1" applyBorder="1" applyAlignment="1">
      <alignment horizontal="left" vertical="center"/>
    </xf>
    <xf numFmtId="180" fontId="2" fillId="32" borderId="39" xfId="0" applyNumberFormat="1" applyFont="1" applyFill="1" applyBorder="1" applyAlignment="1">
      <alignment horizontal="left" vertical="center"/>
    </xf>
    <xf numFmtId="180" fontId="2" fillId="32" borderId="43" xfId="0" applyNumberFormat="1" applyFont="1" applyFill="1" applyBorder="1" applyAlignment="1">
      <alignment horizontal="left" vertical="center"/>
    </xf>
    <xf numFmtId="180" fontId="2" fillId="32" borderId="44" xfId="0" applyNumberFormat="1" applyFont="1" applyFill="1" applyBorder="1" applyAlignment="1">
      <alignment horizontal="left" vertical="center"/>
    </xf>
    <xf numFmtId="180" fontId="2" fillId="32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2" fillId="32" borderId="0" xfId="0" applyNumberFormat="1" applyFont="1" applyFill="1" applyBorder="1" applyAlignment="1">
      <alignment horizontal="center"/>
    </xf>
    <xf numFmtId="0" fontId="42" fillId="0" borderId="17" xfId="0" applyNumberFormat="1" applyFont="1" applyBorder="1" applyAlignment="1">
      <alignment/>
    </xf>
    <xf numFmtId="0" fontId="0" fillId="0" borderId="34" xfId="0" applyNumberFormat="1" applyFont="1" applyBorder="1" applyAlignment="1">
      <alignment horizontal="right"/>
    </xf>
    <xf numFmtId="0" fontId="0" fillId="0" borderId="45" xfId="0" applyNumberFormat="1" applyBorder="1" applyAlignment="1">
      <alignment/>
    </xf>
    <xf numFmtId="0" fontId="0" fillId="32" borderId="4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1"/>
  <sheetViews>
    <sheetView tabSelected="1" zoomScale="115" zoomScaleNormal="115" workbookViewId="0" topLeftCell="A64">
      <selection activeCell="H80" sqref="H80"/>
    </sheetView>
  </sheetViews>
  <sheetFormatPr defaultColWidth="9.140625" defaultRowHeight="12.75"/>
  <cols>
    <col min="1" max="1" width="3.7109375" style="0" customWidth="1"/>
    <col min="2" max="2" width="65.140625" style="0" customWidth="1"/>
    <col min="3" max="3" width="8.421875" style="0" customWidth="1"/>
    <col min="4" max="4" width="7.00390625" style="24" customWidth="1"/>
    <col min="5" max="5" width="8.28125" style="21" hidden="1" customWidth="1"/>
    <col min="6" max="6" width="8.28125" style="21" customWidth="1"/>
    <col min="7" max="7" width="14.28125" style="21" bestFit="1" customWidth="1"/>
    <col min="8" max="8" width="36.00390625" style="0" customWidth="1"/>
  </cols>
  <sheetData>
    <row r="1" spans="3:7" ht="12.75">
      <c r="C1" t="s">
        <v>19</v>
      </c>
      <c r="F1" s="21" t="s">
        <v>20</v>
      </c>
      <c r="G1" s="29" t="s">
        <v>23</v>
      </c>
    </row>
    <row r="2" spans="2:8" ht="12.75">
      <c r="B2" s="78" t="s">
        <v>75</v>
      </c>
      <c r="C2">
        <v>27.8</v>
      </c>
      <c r="F2" s="134">
        <v>57.5</v>
      </c>
      <c r="G2" s="43">
        <v>22.7</v>
      </c>
      <c r="H2" s="135"/>
    </row>
    <row r="3" spans="2:7" ht="12.75">
      <c r="B3" s="78" t="s">
        <v>26</v>
      </c>
      <c r="C3">
        <v>23.3</v>
      </c>
      <c r="F3" s="134">
        <v>88.6</v>
      </c>
      <c r="G3" s="43">
        <v>36</v>
      </c>
    </row>
    <row r="4" spans="2:8" ht="12.75">
      <c r="B4" s="78" t="s">
        <v>35</v>
      </c>
      <c r="C4">
        <v>4</v>
      </c>
      <c r="F4" s="134">
        <v>22.5</v>
      </c>
      <c r="G4" s="43">
        <v>8.3</v>
      </c>
      <c r="H4" s="135"/>
    </row>
    <row r="5" spans="2:7" ht="12.75">
      <c r="B5" s="78" t="s">
        <v>74</v>
      </c>
      <c r="C5">
        <v>1.9</v>
      </c>
      <c r="F5" s="134">
        <v>15.3</v>
      </c>
      <c r="G5" s="43">
        <v>5.8</v>
      </c>
    </row>
    <row r="6" spans="2:7" ht="12.75">
      <c r="B6" s="78" t="s">
        <v>41</v>
      </c>
      <c r="C6">
        <v>17.9</v>
      </c>
      <c r="F6" s="134">
        <v>48.6</v>
      </c>
      <c r="G6" s="43">
        <v>18.2</v>
      </c>
    </row>
    <row r="7" spans="2:7" ht="12.75">
      <c r="B7" s="78" t="s">
        <v>42</v>
      </c>
      <c r="C7">
        <v>32</v>
      </c>
      <c r="F7" s="134">
        <v>57.4</v>
      </c>
      <c r="G7" s="43">
        <v>23</v>
      </c>
    </row>
    <row r="8" spans="2:7" ht="12.75">
      <c r="B8" s="78" t="s">
        <v>73</v>
      </c>
      <c r="C8">
        <v>4.6</v>
      </c>
      <c r="F8" s="29"/>
      <c r="G8" s="43">
        <v>9</v>
      </c>
    </row>
    <row r="9" spans="2:7" ht="12.75">
      <c r="B9" s="78" t="s">
        <v>78</v>
      </c>
      <c r="C9">
        <v>13.4</v>
      </c>
      <c r="F9" s="29">
        <v>39</v>
      </c>
      <c r="G9" s="43">
        <v>15</v>
      </c>
    </row>
    <row r="10" spans="2:7" ht="12.75">
      <c r="B10" s="78" t="s">
        <v>76</v>
      </c>
      <c r="C10">
        <v>1.7</v>
      </c>
      <c r="F10" s="29">
        <v>14.9</v>
      </c>
      <c r="G10" s="43">
        <v>5.7</v>
      </c>
    </row>
    <row r="11" spans="2:7" ht="12.75">
      <c r="B11" s="78" t="s">
        <v>77</v>
      </c>
      <c r="C11">
        <v>2.4</v>
      </c>
      <c r="F11" s="29">
        <v>16.6</v>
      </c>
      <c r="G11" s="43">
        <v>6.3</v>
      </c>
    </row>
    <row r="12" spans="2:7" ht="12.75">
      <c r="B12" s="78"/>
      <c r="C12" s="42"/>
      <c r="E12" s="29"/>
      <c r="F12" s="29"/>
      <c r="G12" s="134"/>
    </row>
    <row r="13" spans="2:7" ht="12.75">
      <c r="B13" s="78"/>
      <c r="C13" s="42"/>
      <c r="E13" s="29"/>
      <c r="F13" s="29"/>
      <c r="G13" s="134"/>
    </row>
    <row r="15" spans="1:8" ht="12.75">
      <c r="A15" s="196" t="s">
        <v>12</v>
      </c>
      <c r="B15" s="196"/>
      <c r="C15" s="196"/>
      <c r="D15" s="196"/>
      <c r="E15" s="26"/>
      <c r="F15" s="26"/>
      <c r="G15" s="22"/>
      <c r="H15" s="1"/>
    </row>
    <row r="16" ht="13.5" thickBot="1"/>
    <row r="17" spans="1:8" ht="13.5" thickBot="1">
      <c r="A17" s="5"/>
      <c r="B17" s="70" t="s">
        <v>8</v>
      </c>
      <c r="C17" s="31" t="s">
        <v>2</v>
      </c>
      <c r="D17" s="32" t="s">
        <v>3</v>
      </c>
      <c r="E17" s="33" t="s">
        <v>4</v>
      </c>
      <c r="F17" s="33" t="s">
        <v>111</v>
      </c>
      <c r="G17" s="33" t="s">
        <v>5</v>
      </c>
      <c r="H17" s="34" t="s">
        <v>6</v>
      </c>
    </row>
    <row r="18" spans="1:8" ht="12.75">
      <c r="A18" s="169">
        <v>1</v>
      </c>
      <c r="B18" s="170" t="s">
        <v>59</v>
      </c>
      <c r="C18" s="171" t="s">
        <v>51</v>
      </c>
      <c r="D18" s="172">
        <v>1</v>
      </c>
      <c r="E18" s="173">
        <v>1500</v>
      </c>
      <c r="F18" s="199">
        <f>E18*0.6</f>
        <v>900</v>
      </c>
      <c r="G18" s="14">
        <f>D18*E18*0.6</f>
        <v>900</v>
      </c>
      <c r="H18" s="174"/>
    </row>
    <row r="19" spans="1:9" ht="13.5" thickBot="1">
      <c r="A19" s="58"/>
      <c r="B19" s="59"/>
      <c r="C19" s="123"/>
      <c r="D19" s="124"/>
      <c r="E19" s="66"/>
      <c r="F19" s="66"/>
      <c r="G19" s="52"/>
      <c r="H19" s="125"/>
      <c r="I19" s="17"/>
    </row>
    <row r="20" spans="1:8" ht="13.5" thickBot="1">
      <c r="A20" s="5"/>
      <c r="B20" s="8" t="s">
        <v>7</v>
      </c>
      <c r="C20" s="7"/>
      <c r="D20" s="25"/>
      <c r="E20" s="27"/>
      <c r="F20" s="27"/>
      <c r="G20" s="79">
        <f>SUM(G18:G18)</f>
        <v>900</v>
      </c>
      <c r="H20" s="9"/>
    </row>
    <row r="21" spans="1:8" ht="12.75">
      <c r="A21" s="60"/>
      <c r="B21" s="71"/>
      <c r="C21" s="60"/>
      <c r="D21" s="62"/>
      <c r="E21" s="63"/>
      <c r="F21" s="63"/>
      <c r="G21" s="64"/>
      <c r="H21" s="60"/>
    </row>
    <row r="22" spans="1:8" ht="12.75">
      <c r="A22" s="198" t="s">
        <v>0</v>
      </c>
      <c r="B22" s="198"/>
      <c r="C22" s="198"/>
      <c r="D22" s="198"/>
      <c r="E22" s="35"/>
      <c r="F22" s="35"/>
      <c r="G22" s="35"/>
      <c r="H22" s="36"/>
    </row>
    <row r="23" ht="13.5" thickBot="1"/>
    <row r="24" spans="1:11" ht="13.5" thickBot="1">
      <c r="A24" s="30" t="s">
        <v>1</v>
      </c>
      <c r="B24" s="31" t="s">
        <v>8</v>
      </c>
      <c r="C24" s="31" t="s">
        <v>2</v>
      </c>
      <c r="D24" s="32" t="s">
        <v>3</v>
      </c>
      <c r="E24" s="33" t="s">
        <v>4</v>
      </c>
      <c r="F24" s="33" t="s">
        <v>111</v>
      </c>
      <c r="G24" s="33" t="s">
        <v>5</v>
      </c>
      <c r="H24" s="34"/>
      <c r="K24" s="107"/>
    </row>
    <row r="25" spans="1:9" ht="12.75">
      <c r="A25" s="2"/>
      <c r="B25" s="37" t="s">
        <v>13</v>
      </c>
      <c r="C25" s="3"/>
      <c r="D25" s="16"/>
      <c r="E25" s="18"/>
      <c r="F25" s="18"/>
      <c r="G25" s="18"/>
      <c r="H25" s="20"/>
      <c r="I25" s="42"/>
    </row>
    <row r="26" spans="1:9" ht="12.75">
      <c r="A26" s="2">
        <v>1</v>
      </c>
      <c r="B26" s="73" t="s">
        <v>79</v>
      </c>
      <c r="C26" s="10" t="s">
        <v>9</v>
      </c>
      <c r="D26" s="11">
        <v>129</v>
      </c>
      <c r="E26" s="12">
        <v>32.5</v>
      </c>
      <c r="F26" s="199">
        <f aca="true" t="shared" si="0" ref="F26:F33">E26*0.6</f>
        <v>19.5</v>
      </c>
      <c r="G26" s="14">
        <f>D26*E26*0.6</f>
        <v>2515.5</v>
      </c>
      <c r="H26" s="72" t="s">
        <v>80</v>
      </c>
      <c r="I26" s="42"/>
    </row>
    <row r="27" spans="1:9" ht="12.75">
      <c r="A27" s="2">
        <v>2</v>
      </c>
      <c r="B27" s="4" t="s">
        <v>82</v>
      </c>
      <c r="C27" s="10" t="s">
        <v>9</v>
      </c>
      <c r="D27" s="11">
        <v>55.9</v>
      </c>
      <c r="E27" s="12">
        <v>290</v>
      </c>
      <c r="F27" s="199">
        <f t="shared" si="0"/>
        <v>174</v>
      </c>
      <c r="G27" s="14">
        <f>D27*E27*0.6</f>
        <v>9726.6</v>
      </c>
      <c r="H27" s="72" t="s">
        <v>81</v>
      </c>
      <c r="I27" s="42"/>
    </row>
    <row r="28" spans="1:8" ht="12.75">
      <c r="A28" s="2">
        <v>3</v>
      </c>
      <c r="B28" s="15" t="s">
        <v>43</v>
      </c>
      <c r="C28" s="10" t="s">
        <v>9</v>
      </c>
      <c r="D28" s="13">
        <v>55.9</v>
      </c>
      <c r="E28" s="12">
        <v>950</v>
      </c>
      <c r="F28" s="199">
        <f t="shared" si="0"/>
        <v>570</v>
      </c>
      <c r="G28" s="14">
        <f>D28*E28*0.6</f>
        <v>31863</v>
      </c>
      <c r="H28" s="72"/>
    </row>
    <row r="29" spans="1:8" ht="12.75">
      <c r="A29" s="2">
        <v>4</v>
      </c>
      <c r="B29" s="15" t="s">
        <v>39</v>
      </c>
      <c r="C29" s="10" t="s">
        <v>9</v>
      </c>
      <c r="D29" s="13">
        <v>55.9</v>
      </c>
      <c r="E29" s="12">
        <v>120</v>
      </c>
      <c r="F29" s="199">
        <f t="shared" si="0"/>
        <v>72</v>
      </c>
      <c r="G29" s="14">
        <f>D29*E29*0.6</f>
        <v>4024.7999999999997</v>
      </c>
      <c r="H29" s="72" t="s">
        <v>49</v>
      </c>
    </row>
    <row r="30" spans="1:8" ht="12.75">
      <c r="A30" s="2">
        <v>5</v>
      </c>
      <c r="B30" s="15" t="s">
        <v>36</v>
      </c>
      <c r="C30" s="10" t="s">
        <v>9</v>
      </c>
      <c r="D30" s="13">
        <v>73.1</v>
      </c>
      <c r="E30" s="12">
        <v>45</v>
      </c>
      <c r="F30" s="199">
        <f t="shared" si="0"/>
        <v>27</v>
      </c>
      <c r="G30" s="14">
        <f>D30*E30*0.6</f>
        <v>1973.6999999999996</v>
      </c>
      <c r="H30" s="65"/>
    </row>
    <row r="31" spans="1:8" ht="12.75">
      <c r="A31" s="2">
        <v>6</v>
      </c>
      <c r="B31" s="4" t="s">
        <v>63</v>
      </c>
      <c r="C31" s="11" t="s">
        <v>9</v>
      </c>
      <c r="D31" s="13">
        <v>73.1</v>
      </c>
      <c r="E31" s="12">
        <v>350</v>
      </c>
      <c r="F31" s="199">
        <f t="shared" si="0"/>
        <v>210</v>
      </c>
      <c r="G31" s="14">
        <f>D31*E31*0.6</f>
        <v>15350.999999999996</v>
      </c>
      <c r="H31" s="65" t="s">
        <v>24</v>
      </c>
    </row>
    <row r="32" spans="1:8" ht="12.75">
      <c r="A32" s="2">
        <v>7</v>
      </c>
      <c r="B32" s="4" t="s">
        <v>25</v>
      </c>
      <c r="C32" s="10" t="s">
        <v>11</v>
      </c>
      <c r="D32" s="11">
        <v>150</v>
      </c>
      <c r="E32" s="12">
        <v>92</v>
      </c>
      <c r="F32" s="199">
        <f t="shared" si="0"/>
        <v>55.199999999999996</v>
      </c>
      <c r="G32" s="14">
        <f>D32*E32*0.6</f>
        <v>8280</v>
      </c>
      <c r="H32" s="28"/>
    </row>
    <row r="33" spans="1:8" ht="12.75">
      <c r="A33" s="154">
        <v>8</v>
      </c>
      <c r="B33" s="155" t="s">
        <v>58</v>
      </c>
      <c r="C33" s="156" t="s">
        <v>10</v>
      </c>
      <c r="D33" s="157">
        <v>1</v>
      </c>
      <c r="E33" s="158">
        <v>700</v>
      </c>
      <c r="F33" s="199">
        <f t="shared" si="0"/>
        <v>420</v>
      </c>
      <c r="G33" s="14">
        <f>D33*E33*0.6</f>
        <v>420</v>
      </c>
      <c r="H33" s="160"/>
    </row>
    <row r="34" spans="1:8" ht="12.75">
      <c r="A34" s="129"/>
      <c r="B34" s="37" t="s">
        <v>14</v>
      </c>
      <c r="C34" s="3"/>
      <c r="D34" s="16"/>
      <c r="E34" s="18"/>
      <c r="F34" s="18"/>
      <c r="G34" s="18"/>
      <c r="H34" s="28"/>
    </row>
    <row r="35" spans="1:8" s="142" customFormat="1" ht="12.75">
      <c r="A35" s="139">
        <v>9</v>
      </c>
      <c r="B35" s="165" t="s">
        <v>83</v>
      </c>
      <c r="C35" s="156" t="s">
        <v>10</v>
      </c>
      <c r="D35" s="156">
        <v>5</v>
      </c>
      <c r="E35" s="166">
        <v>750</v>
      </c>
      <c r="F35" s="199">
        <f aca="true" t="shared" si="1" ref="F35:F44">E35*0.6</f>
        <v>450</v>
      </c>
      <c r="G35" s="14">
        <f>D35*E35*0.6</f>
        <v>2250</v>
      </c>
      <c r="H35" s="160" t="s">
        <v>81</v>
      </c>
    </row>
    <row r="36" spans="1:8" ht="12.75">
      <c r="A36" s="139">
        <v>10</v>
      </c>
      <c r="B36" s="161" t="s">
        <v>84</v>
      </c>
      <c r="C36" s="162" t="s">
        <v>10</v>
      </c>
      <c r="D36" s="163">
        <v>1</v>
      </c>
      <c r="E36" s="164">
        <v>2000</v>
      </c>
      <c r="F36" s="199">
        <f t="shared" si="1"/>
        <v>1200</v>
      </c>
      <c r="G36" s="14">
        <f>D36*E36*0.6</f>
        <v>1200</v>
      </c>
      <c r="H36" s="28"/>
    </row>
    <row r="37" spans="1:8" ht="12.75">
      <c r="A37" s="139">
        <v>11</v>
      </c>
      <c r="B37" s="110" t="s">
        <v>85</v>
      </c>
      <c r="C37" s="50" t="s">
        <v>9</v>
      </c>
      <c r="D37" s="13">
        <v>322.6</v>
      </c>
      <c r="E37" s="67">
        <v>40</v>
      </c>
      <c r="F37" s="199">
        <f t="shared" si="1"/>
        <v>24</v>
      </c>
      <c r="G37" s="14">
        <f>D37*E37*0.6</f>
        <v>7742.4</v>
      </c>
      <c r="H37" s="111"/>
    </row>
    <row r="38" spans="1:8" ht="12.75">
      <c r="A38" s="139">
        <v>12</v>
      </c>
      <c r="B38" s="110" t="s">
        <v>86</v>
      </c>
      <c r="C38" s="50" t="s">
        <v>9</v>
      </c>
      <c r="D38" s="13">
        <v>322.6</v>
      </c>
      <c r="E38" s="191">
        <v>250</v>
      </c>
      <c r="F38" s="199">
        <f t="shared" si="1"/>
        <v>150</v>
      </c>
      <c r="G38" s="14">
        <f>D38*E38*0.6</f>
        <v>48390</v>
      </c>
      <c r="H38" s="111"/>
    </row>
    <row r="39" spans="1:8" ht="12.75">
      <c r="A39" s="139">
        <v>13</v>
      </c>
      <c r="B39" s="110" t="s">
        <v>69</v>
      </c>
      <c r="C39" s="156" t="s">
        <v>11</v>
      </c>
      <c r="D39" s="157">
        <v>4</v>
      </c>
      <c r="E39" s="159">
        <v>1070</v>
      </c>
      <c r="F39" s="199">
        <f t="shared" si="1"/>
        <v>642</v>
      </c>
      <c r="G39" s="14">
        <f>D39*E39*0.6</f>
        <v>2568</v>
      </c>
      <c r="H39" s="111" t="s">
        <v>81</v>
      </c>
    </row>
    <row r="40" spans="1:8" ht="12.75">
      <c r="A40" s="139">
        <v>14</v>
      </c>
      <c r="B40" s="167" t="s">
        <v>87</v>
      </c>
      <c r="C40" s="156" t="s">
        <v>9</v>
      </c>
      <c r="D40" s="157">
        <v>37.8</v>
      </c>
      <c r="E40" s="159">
        <v>950</v>
      </c>
      <c r="F40" s="199">
        <f t="shared" si="1"/>
        <v>570</v>
      </c>
      <c r="G40" s="14">
        <f>D40*E40*0.6</f>
        <v>21546</v>
      </c>
      <c r="H40" s="160" t="s">
        <v>88</v>
      </c>
    </row>
    <row r="41" spans="1:8" ht="12.75">
      <c r="A41" s="139">
        <v>15</v>
      </c>
      <c r="B41" s="167" t="s">
        <v>71</v>
      </c>
      <c r="C41" s="156" t="s">
        <v>9</v>
      </c>
      <c r="D41" s="157">
        <v>37.8</v>
      </c>
      <c r="E41" s="159">
        <v>120</v>
      </c>
      <c r="F41" s="199">
        <f t="shared" si="1"/>
        <v>72</v>
      </c>
      <c r="G41" s="14">
        <f>D41*E41*0.6</f>
        <v>2721.6</v>
      </c>
      <c r="H41" s="160"/>
    </row>
    <row r="42" spans="1:8" ht="12.75">
      <c r="A42" s="139">
        <v>16</v>
      </c>
      <c r="B42" s="15" t="s">
        <v>64</v>
      </c>
      <c r="C42" s="156" t="s">
        <v>10</v>
      </c>
      <c r="D42" s="157">
        <v>8</v>
      </c>
      <c r="E42" s="159">
        <v>2000</v>
      </c>
      <c r="F42" s="199">
        <f t="shared" si="1"/>
        <v>1200</v>
      </c>
      <c r="G42" s="14">
        <f>D42*E42*0.6</f>
        <v>9600</v>
      </c>
      <c r="H42" s="28" t="s">
        <v>70</v>
      </c>
    </row>
    <row r="43" spans="1:8" ht="12.75">
      <c r="A43" s="139">
        <v>17</v>
      </c>
      <c r="B43" s="15" t="s">
        <v>65</v>
      </c>
      <c r="C43" s="10" t="s">
        <v>10</v>
      </c>
      <c r="D43" s="11">
        <v>7</v>
      </c>
      <c r="E43" s="14">
        <v>650</v>
      </c>
      <c r="F43" s="199">
        <f t="shared" si="1"/>
        <v>390</v>
      </c>
      <c r="G43" s="14">
        <f>D43*E43*0.6</f>
        <v>2730</v>
      </c>
      <c r="H43" s="28" t="s">
        <v>81</v>
      </c>
    </row>
    <row r="44" spans="1:8" ht="12.75">
      <c r="A44" s="139">
        <v>18</v>
      </c>
      <c r="B44" s="15" t="s">
        <v>44</v>
      </c>
      <c r="C44" s="10" t="s">
        <v>10</v>
      </c>
      <c r="D44" s="11">
        <v>7</v>
      </c>
      <c r="E44" s="14">
        <v>920</v>
      </c>
      <c r="F44" s="199">
        <f t="shared" si="1"/>
        <v>552</v>
      </c>
      <c r="G44" s="14">
        <f>D44*E44*0.6</f>
        <v>3864</v>
      </c>
      <c r="H44" s="28"/>
    </row>
    <row r="45" spans="1:8" ht="12.75">
      <c r="A45" s="129"/>
      <c r="B45" s="74" t="s">
        <v>15</v>
      </c>
      <c r="C45" s="10"/>
      <c r="D45" s="13"/>
      <c r="E45" s="12"/>
      <c r="F45" s="12"/>
      <c r="G45" s="14"/>
      <c r="H45" s="65"/>
    </row>
    <row r="46" spans="1:8" ht="12.75">
      <c r="A46" s="129">
        <v>19</v>
      </c>
      <c r="B46" s="49" t="s">
        <v>89</v>
      </c>
      <c r="C46" s="50" t="s">
        <v>9</v>
      </c>
      <c r="D46" s="13">
        <v>114.4</v>
      </c>
      <c r="E46" s="12">
        <v>650</v>
      </c>
      <c r="F46" s="199">
        <f aca="true" t="shared" si="2" ref="F46:F53">E46*0.6</f>
        <v>390</v>
      </c>
      <c r="G46" s="14">
        <f>D46*E46*0.6</f>
        <v>44616</v>
      </c>
      <c r="H46" s="86"/>
    </row>
    <row r="47" spans="1:8" ht="12.75">
      <c r="A47" s="129">
        <v>20</v>
      </c>
      <c r="B47" s="126" t="s">
        <v>90</v>
      </c>
      <c r="C47" s="50" t="s">
        <v>51</v>
      </c>
      <c r="D47" s="13">
        <v>2</v>
      </c>
      <c r="E47" s="12">
        <v>2000</v>
      </c>
      <c r="F47" s="199">
        <f t="shared" si="2"/>
        <v>1200</v>
      </c>
      <c r="G47" s="14">
        <f>D47*E47*0.6</f>
        <v>2400</v>
      </c>
      <c r="H47" s="86"/>
    </row>
    <row r="48" spans="1:8" ht="12.75">
      <c r="A48" s="176">
        <v>21</v>
      </c>
      <c r="B48" s="126" t="s">
        <v>91</v>
      </c>
      <c r="C48" s="10" t="s">
        <v>10</v>
      </c>
      <c r="D48" s="11">
        <v>2</v>
      </c>
      <c r="E48" s="14">
        <v>900</v>
      </c>
      <c r="F48" s="199">
        <f t="shared" si="2"/>
        <v>540</v>
      </c>
      <c r="G48" s="14">
        <f>D48*E48*0.6</f>
        <v>1080</v>
      </c>
      <c r="H48" s="86" t="s">
        <v>92</v>
      </c>
    </row>
    <row r="49" spans="1:8" ht="12.75">
      <c r="A49" s="176">
        <v>22</v>
      </c>
      <c r="B49" s="126" t="s">
        <v>67</v>
      </c>
      <c r="C49" s="50" t="s">
        <v>9</v>
      </c>
      <c r="D49" s="13">
        <v>5.9</v>
      </c>
      <c r="E49" s="12">
        <v>270</v>
      </c>
      <c r="F49" s="199">
        <f t="shared" si="2"/>
        <v>162</v>
      </c>
      <c r="G49" s="14">
        <f>D49*E49*0.6</f>
        <v>955.8</v>
      </c>
      <c r="H49" s="86"/>
    </row>
    <row r="50" spans="1:8" ht="12.75">
      <c r="A50" s="176">
        <v>23</v>
      </c>
      <c r="B50" s="126" t="s">
        <v>68</v>
      </c>
      <c r="C50" s="50" t="s">
        <v>9</v>
      </c>
      <c r="D50" s="13">
        <v>5.9</v>
      </c>
      <c r="E50" s="12">
        <v>150</v>
      </c>
      <c r="F50" s="199">
        <f t="shared" si="2"/>
        <v>90</v>
      </c>
      <c r="G50" s="14">
        <f>D50*E50*0.6</f>
        <v>531</v>
      </c>
      <c r="H50" s="86"/>
    </row>
    <row r="51" spans="1:8" ht="12.75">
      <c r="A51" s="176">
        <v>24</v>
      </c>
      <c r="B51" s="126" t="s">
        <v>108</v>
      </c>
      <c r="C51" s="156" t="s">
        <v>11</v>
      </c>
      <c r="D51" s="157">
        <v>6.1</v>
      </c>
      <c r="E51" s="159">
        <v>450</v>
      </c>
      <c r="F51" s="199">
        <f t="shared" si="2"/>
        <v>270</v>
      </c>
      <c r="G51" s="14">
        <f>D51*E51*0.6</f>
        <v>1647</v>
      </c>
      <c r="H51" s="86"/>
    </row>
    <row r="52" spans="1:8" ht="12.75">
      <c r="A52" s="176">
        <v>25</v>
      </c>
      <c r="B52" s="126" t="s">
        <v>109</v>
      </c>
      <c r="C52" s="156" t="s">
        <v>11</v>
      </c>
      <c r="D52" s="157">
        <v>6.1</v>
      </c>
      <c r="E52" s="159">
        <v>550</v>
      </c>
      <c r="F52" s="199">
        <f t="shared" si="2"/>
        <v>330</v>
      </c>
      <c r="G52" s="14">
        <f>D52*E52*0.6</f>
        <v>2013</v>
      </c>
      <c r="H52" s="86"/>
    </row>
    <row r="53" spans="1:8" ht="12.75">
      <c r="A53" s="129">
        <v>26</v>
      </c>
      <c r="B53" s="126" t="s">
        <v>107</v>
      </c>
      <c r="C53" s="50" t="s">
        <v>10</v>
      </c>
      <c r="D53" s="127">
        <v>2</v>
      </c>
      <c r="E53" s="128">
        <v>300</v>
      </c>
      <c r="F53" s="199">
        <f t="shared" si="2"/>
        <v>180</v>
      </c>
      <c r="G53" s="14">
        <f>D53*E53*0.6</f>
        <v>360</v>
      </c>
      <c r="H53" s="86"/>
    </row>
    <row r="54" spans="1:8" ht="12.75">
      <c r="A54" s="176"/>
      <c r="B54" s="74" t="s">
        <v>93</v>
      </c>
      <c r="C54" s="177"/>
      <c r="D54" s="127"/>
      <c r="E54" s="128"/>
      <c r="F54" s="200"/>
      <c r="G54" s="178"/>
      <c r="H54" s="86"/>
    </row>
    <row r="55" spans="1:8" ht="12.75">
      <c r="A55" s="176">
        <v>27</v>
      </c>
      <c r="B55" s="49" t="s">
        <v>72</v>
      </c>
      <c r="C55" s="156" t="s">
        <v>53</v>
      </c>
      <c r="D55" s="156">
        <v>1</v>
      </c>
      <c r="E55" s="166">
        <v>15000</v>
      </c>
      <c r="F55" s="199">
        <f>E55*0.6</f>
        <v>9000</v>
      </c>
      <c r="G55" s="14">
        <f>D55*E55*0.6</f>
        <v>9000</v>
      </c>
      <c r="H55" s="179"/>
    </row>
    <row r="56" spans="1:8" ht="13.5" thickBot="1">
      <c r="A56" s="116"/>
      <c r="B56" s="117"/>
      <c r="C56" s="118"/>
      <c r="D56" s="119"/>
      <c r="E56" s="120"/>
      <c r="F56" s="121"/>
      <c r="G56" s="121"/>
      <c r="H56" s="122"/>
    </row>
    <row r="57" spans="1:8" ht="13.5" thickBot="1">
      <c r="A57" s="85"/>
      <c r="B57" s="84" t="s">
        <v>22</v>
      </c>
      <c r="C57" s="7"/>
      <c r="D57" s="25"/>
      <c r="E57" s="27"/>
      <c r="F57" s="27"/>
      <c r="G57" s="23">
        <f>SUM(G26:G55)</f>
        <v>239369.4</v>
      </c>
      <c r="H57" s="9"/>
    </row>
    <row r="58" spans="1:8" ht="12.75">
      <c r="A58" s="17"/>
      <c r="B58" s="82"/>
      <c r="C58" s="17"/>
      <c r="D58" s="81"/>
      <c r="E58" s="80"/>
      <c r="F58" s="80"/>
      <c r="G58" s="83"/>
      <c r="H58" s="17"/>
    </row>
    <row r="60" spans="1:8" ht="12.75">
      <c r="A60" s="38"/>
      <c r="B60" s="39" t="s">
        <v>16</v>
      </c>
      <c r="C60" s="40"/>
      <c r="D60" s="41"/>
      <c r="E60" s="40"/>
      <c r="F60" s="40"/>
      <c r="G60" s="41"/>
      <c r="H60" s="41"/>
    </row>
    <row r="61" spans="1:8" ht="12.75">
      <c r="A61" s="42"/>
      <c r="B61" s="19" t="s">
        <v>18</v>
      </c>
      <c r="C61" s="42"/>
      <c r="D61" s="43"/>
      <c r="E61" s="29"/>
      <c r="F61" s="29"/>
      <c r="G61" s="29"/>
      <c r="H61" s="42"/>
    </row>
    <row r="62" spans="1:8" ht="12.75">
      <c r="A62" s="42"/>
      <c r="B62" s="19" t="s">
        <v>27</v>
      </c>
      <c r="C62" s="42"/>
      <c r="D62" s="43"/>
      <c r="E62" s="29"/>
      <c r="F62" s="29"/>
      <c r="G62" s="29"/>
      <c r="H62" s="42"/>
    </row>
    <row r="63" ht="13.5" thickBot="1"/>
    <row r="64" spans="1:8" ht="13.5" thickBot="1">
      <c r="A64" s="44" t="s">
        <v>1</v>
      </c>
      <c r="B64" s="45" t="s">
        <v>8</v>
      </c>
      <c r="C64" s="45" t="s">
        <v>2</v>
      </c>
      <c r="D64" s="46" t="s">
        <v>3</v>
      </c>
      <c r="E64" s="47" t="s">
        <v>4</v>
      </c>
      <c r="F64" s="33" t="s">
        <v>111</v>
      </c>
      <c r="G64" s="47" t="s">
        <v>5</v>
      </c>
      <c r="H64" s="48" t="s">
        <v>6</v>
      </c>
    </row>
    <row r="65" spans="1:8" ht="12.75">
      <c r="A65" s="180">
        <v>1</v>
      </c>
      <c r="B65" s="126" t="s">
        <v>46</v>
      </c>
      <c r="C65" s="177"/>
      <c r="D65" s="177"/>
      <c r="E65" s="184"/>
      <c r="F65" s="184"/>
      <c r="G65" s="178"/>
      <c r="H65" s="188"/>
    </row>
    <row r="66" spans="1:8" s="17" customFormat="1" ht="12.75">
      <c r="A66" s="180"/>
      <c r="B66" s="185" t="s">
        <v>54</v>
      </c>
      <c r="C66" s="186" t="s">
        <v>17</v>
      </c>
      <c r="D66" s="186">
        <v>10</v>
      </c>
      <c r="E66" s="187">
        <v>1800</v>
      </c>
      <c r="F66" s="199">
        <f aca="true" t="shared" si="3" ref="F66:F77">E66*0.6</f>
        <v>1080</v>
      </c>
      <c r="G66" s="14">
        <f>D66*E66*0.6</f>
        <v>10800</v>
      </c>
      <c r="H66" s="189"/>
    </row>
    <row r="67" spans="1:8" s="17" customFormat="1" ht="12.75">
      <c r="A67" s="180">
        <v>2</v>
      </c>
      <c r="B67" s="185" t="s">
        <v>94</v>
      </c>
      <c r="C67" s="156" t="s">
        <v>11</v>
      </c>
      <c r="D67" s="157">
        <v>29</v>
      </c>
      <c r="E67" s="159">
        <v>300</v>
      </c>
      <c r="F67" s="199">
        <f t="shared" si="3"/>
        <v>180</v>
      </c>
      <c r="G67" s="14">
        <f>D67*E67*0.6</f>
        <v>5220</v>
      </c>
      <c r="H67" s="189"/>
    </row>
    <row r="68" spans="1:8" s="17" customFormat="1" ht="12.75">
      <c r="A68" s="180">
        <v>3</v>
      </c>
      <c r="B68" s="185" t="s">
        <v>95</v>
      </c>
      <c r="C68" s="156" t="s">
        <v>11</v>
      </c>
      <c r="D68" s="157">
        <v>29</v>
      </c>
      <c r="E68" s="159">
        <v>150</v>
      </c>
      <c r="F68" s="199">
        <f t="shared" si="3"/>
        <v>90</v>
      </c>
      <c r="G68" s="14">
        <f>D68*E68*0.6</f>
        <v>2610</v>
      </c>
      <c r="H68" s="189"/>
    </row>
    <row r="69" spans="1:8" s="17" customFormat="1" ht="12.75">
      <c r="A69" s="108">
        <v>4</v>
      </c>
      <c r="B69" s="59" t="s">
        <v>55</v>
      </c>
      <c r="C69" s="124" t="s">
        <v>17</v>
      </c>
      <c r="D69" s="124">
        <v>6</v>
      </c>
      <c r="E69" s="182">
        <v>1800</v>
      </c>
      <c r="F69" s="199">
        <f t="shared" si="3"/>
        <v>1080</v>
      </c>
      <c r="G69" s="14">
        <f>D69*E69*0.6</f>
        <v>6480</v>
      </c>
      <c r="H69" s="183"/>
    </row>
    <row r="70" spans="1:8" s="17" customFormat="1" ht="12.75">
      <c r="A70" s="108">
        <v>5</v>
      </c>
      <c r="B70" s="49" t="s">
        <v>56</v>
      </c>
      <c r="C70" s="50" t="s">
        <v>10</v>
      </c>
      <c r="D70" s="50">
        <v>2</v>
      </c>
      <c r="E70" s="68">
        <v>1700</v>
      </c>
      <c r="F70" s="199">
        <f t="shared" si="3"/>
        <v>1020</v>
      </c>
      <c r="G70" s="14">
        <f>D70*E70*0.6</f>
        <v>2040</v>
      </c>
      <c r="H70" s="69"/>
    </row>
    <row r="71" spans="1:8" s="17" customFormat="1" ht="12.75">
      <c r="A71" s="108">
        <v>6</v>
      </c>
      <c r="B71" s="49" t="s">
        <v>57</v>
      </c>
      <c r="C71" s="50" t="s">
        <v>10</v>
      </c>
      <c r="D71" s="50">
        <v>1</v>
      </c>
      <c r="E71" s="68">
        <v>600</v>
      </c>
      <c r="F71" s="199">
        <f t="shared" si="3"/>
        <v>360</v>
      </c>
      <c r="G71" s="14">
        <f>D71*E71*0.6</f>
        <v>360</v>
      </c>
      <c r="H71" s="69"/>
    </row>
    <row r="72" spans="1:8" s="17" customFormat="1" ht="12.75">
      <c r="A72" s="108">
        <v>7</v>
      </c>
      <c r="B72" s="49" t="s">
        <v>47</v>
      </c>
      <c r="C72" s="50" t="s">
        <v>10</v>
      </c>
      <c r="D72" s="50">
        <v>3</v>
      </c>
      <c r="E72" s="68">
        <v>450</v>
      </c>
      <c r="F72" s="199">
        <f t="shared" si="3"/>
        <v>270</v>
      </c>
      <c r="G72" s="14">
        <f>D72*E72*0.6</f>
        <v>810</v>
      </c>
      <c r="H72" s="69"/>
    </row>
    <row r="73" spans="1:8" s="17" customFormat="1" ht="12.75">
      <c r="A73" s="108">
        <v>8</v>
      </c>
      <c r="B73" s="49" t="s">
        <v>48</v>
      </c>
      <c r="C73" s="50" t="s">
        <v>10</v>
      </c>
      <c r="D73" s="50">
        <v>1</v>
      </c>
      <c r="E73" s="68">
        <v>2900</v>
      </c>
      <c r="F73" s="199">
        <f t="shared" si="3"/>
        <v>1740</v>
      </c>
      <c r="G73" s="14">
        <f>D73*E73*0.6</f>
        <v>1740</v>
      </c>
      <c r="H73" s="69"/>
    </row>
    <row r="74" spans="1:8" s="17" customFormat="1" ht="12.75">
      <c r="A74" s="151">
        <v>9</v>
      </c>
      <c r="B74" s="130" t="s">
        <v>97</v>
      </c>
      <c r="C74" s="50" t="s">
        <v>10</v>
      </c>
      <c r="D74" s="50">
        <v>2</v>
      </c>
      <c r="E74" s="68">
        <v>1700</v>
      </c>
      <c r="F74" s="199">
        <f t="shared" si="3"/>
        <v>1020</v>
      </c>
      <c r="G74" s="14">
        <f>D74*E74*0.6</f>
        <v>2040</v>
      </c>
      <c r="H74" s="181"/>
    </row>
    <row r="75" spans="1:8" s="17" customFormat="1" ht="12.75">
      <c r="A75" s="151">
        <v>10</v>
      </c>
      <c r="B75" s="130" t="s">
        <v>60</v>
      </c>
      <c r="C75" s="50" t="s">
        <v>10</v>
      </c>
      <c r="D75" s="50">
        <v>7</v>
      </c>
      <c r="E75" s="68">
        <v>1100</v>
      </c>
      <c r="F75" s="199">
        <f t="shared" si="3"/>
        <v>660</v>
      </c>
      <c r="G75" s="14">
        <f>D75*E75*0.6</f>
        <v>4620</v>
      </c>
      <c r="H75" s="152"/>
    </row>
    <row r="76" spans="1:8" s="17" customFormat="1" ht="12.75">
      <c r="A76" s="151">
        <v>11</v>
      </c>
      <c r="B76" s="130" t="s">
        <v>96</v>
      </c>
      <c r="C76" s="50" t="s">
        <v>10</v>
      </c>
      <c r="D76" s="50">
        <v>1</v>
      </c>
      <c r="E76" s="68">
        <v>450</v>
      </c>
      <c r="F76" s="199">
        <f t="shared" si="3"/>
        <v>270</v>
      </c>
      <c r="G76" s="14">
        <f>D76*E76*0.6</f>
        <v>270</v>
      </c>
      <c r="H76" s="152"/>
    </row>
    <row r="77" spans="1:8" s="17" customFormat="1" ht="12.75">
      <c r="A77" s="151">
        <v>12</v>
      </c>
      <c r="B77" s="130" t="s">
        <v>98</v>
      </c>
      <c r="C77" s="50" t="s">
        <v>51</v>
      </c>
      <c r="D77" s="50">
        <v>2</v>
      </c>
      <c r="E77" s="68">
        <v>3500</v>
      </c>
      <c r="F77" s="199">
        <f t="shared" si="3"/>
        <v>2100</v>
      </c>
      <c r="G77" s="14">
        <f>D77*E77*0.6</f>
        <v>4200</v>
      </c>
      <c r="H77" s="152"/>
    </row>
    <row r="78" spans="1:8" s="17" customFormat="1" ht="13.5" thickBot="1">
      <c r="A78" s="151"/>
      <c r="B78" s="130"/>
      <c r="C78" s="130"/>
      <c r="D78" s="131"/>
      <c r="E78" s="132"/>
      <c r="F78" s="132"/>
      <c r="G78" s="133"/>
      <c r="H78" s="152"/>
    </row>
    <row r="79" spans="1:8" s="17" customFormat="1" ht="13.5" thickBot="1">
      <c r="A79" s="53"/>
      <c r="B79" s="6" t="s">
        <v>7</v>
      </c>
      <c r="C79" s="54"/>
      <c r="D79" s="55"/>
      <c r="E79" s="56"/>
      <c r="F79" s="56"/>
      <c r="G79" s="23">
        <f>SUM(G65:G77)</f>
        <v>41190</v>
      </c>
      <c r="H79" s="57"/>
    </row>
    <row r="80" spans="1:7" s="17" customFormat="1" ht="12.75">
      <c r="A80"/>
      <c r="B80" s="71"/>
      <c r="D80" s="81"/>
      <c r="E80" s="80"/>
      <c r="F80" s="80"/>
      <c r="G80" s="83"/>
    </row>
    <row r="81" spans="1:8" s="17" customFormat="1" ht="12.75">
      <c r="A81" s="75"/>
      <c r="B81" s="196" t="s">
        <v>21</v>
      </c>
      <c r="C81" s="197"/>
      <c r="D81" s="197"/>
      <c r="E81" s="197"/>
      <c r="F81" s="76"/>
      <c r="G81" s="76"/>
      <c r="H81" s="77"/>
    </row>
    <row r="82" spans="1:8" s="17" customFormat="1" ht="13.5" thickBot="1">
      <c r="A82" s="112"/>
      <c r="B82" s="112"/>
      <c r="C82" s="112"/>
      <c r="D82" s="113"/>
      <c r="E82" s="114"/>
      <c r="F82" s="114"/>
      <c r="G82" s="114"/>
      <c r="H82" s="112"/>
    </row>
    <row r="83" spans="1:8" s="17" customFormat="1" ht="13.5" thickBot="1">
      <c r="A83" s="44" t="s">
        <v>1</v>
      </c>
      <c r="B83" s="45" t="s">
        <v>8</v>
      </c>
      <c r="C83" s="45" t="s">
        <v>2</v>
      </c>
      <c r="D83" s="46" t="s">
        <v>3</v>
      </c>
      <c r="E83" s="47" t="s">
        <v>4</v>
      </c>
      <c r="F83" s="33" t="s">
        <v>111</v>
      </c>
      <c r="G83" s="47" t="s">
        <v>5</v>
      </c>
      <c r="H83" s="48" t="s">
        <v>6</v>
      </c>
    </row>
    <row r="84" spans="1:8" s="17" customFormat="1" ht="12.75">
      <c r="A84" s="109">
        <v>1</v>
      </c>
      <c r="B84" s="49" t="s">
        <v>61</v>
      </c>
      <c r="C84" s="50" t="s">
        <v>10</v>
      </c>
      <c r="D84" s="50">
        <v>8</v>
      </c>
      <c r="E84" s="51">
        <v>520</v>
      </c>
      <c r="F84" s="199">
        <f aca="true" t="shared" si="4" ref="F84:F96">E84*0.6</f>
        <v>312</v>
      </c>
      <c r="G84" s="14">
        <f>D84*E84*0.6</f>
        <v>2496</v>
      </c>
      <c r="H84" s="65" t="s">
        <v>37</v>
      </c>
    </row>
    <row r="85" spans="1:8" s="17" customFormat="1" ht="12.75">
      <c r="A85" s="109">
        <v>2</v>
      </c>
      <c r="B85" s="49" t="s">
        <v>62</v>
      </c>
      <c r="C85" s="50" t="s">
        <v>38</v>
      </c>
      <c r="D85" s="115">
        <v>15</v>
      </c>
      <c r="E85" s="51">
        <v>280</v>
      </c>
      <c r="F85" s="199">
        <f t="shared" si="4"/>
        <v>168</v>
      </c>
      <c r="G85" s="14">
        <f>D85*E85*0.6</f>
        <v>2520</v>
      </c>
      <c r="H85" s="65" t="s">
        <v>45</v>
      </c>
    </row>
    <row r="86" spans="1:8" s="17" customFormat="1" ht="12.75">
      <c r="A86" s="109">
        <v>3</v>
      </c>
      <c r="B86" s="138" t="s">
        <v>52</v>
      </c>
      <c r="C86" s="50" t="s">
        <v>10</v>
      </c>
      <c r="D86" s="115">
        <v>4</v>
      </c>
      <c r="E86" s="51">
        <v>200</v>
      </c>
      <c r="F86" s="199">
        <f t="shared" si="4"/>
        <v>120</v>
      </c>
      <c r="G86" s="14">
        <f>D86*E86*0.6</f>
        <v>480</v>
      </c>
      <c r="H86" s="65"/>
    </row>
    <row r="87" spans="1:8" s="153" customFormat="1" ht="12.75">
      <c r="A87" s="109">
        <v>4</v>
      </c>
      <c r="B87" s="143" t="s">
        <v>50</v>
      </c>
      <c r="C87" s="140" t="s">
        <v>38</v>
      </c>
      <c r="D87" s="144">
        <v>15</v>
      </c>
      <c r="E87" s="145">
        <v>100</v>
      </c>
      <c r="F87" s="199">
        <f t="shared" si="4"/>
        <v>60</v>
      </c>
      <c r="G87" s="14">
        <f>D87*E87*0.6</f>
        <v>900</v>
      </c>
      <c r="H87" s="146"/>
    </row>
    <row r="88" spans="1:8" s="153" customFormat="1" ht="12.75">
      <c r="A88" s="109">
        <v>5</v>
      </c>
      <c r="B88" s="143" t="s">
        <v>104</v>
      </c>
      <c r="C88" s="140" t="s">
        <v>38</v>
      </c>
      <c r="D88" s="140">
        <v>35</v>
      </c>
      <c r="E88" s="145">
        <v>68</v>
      </c>
      <c r="F88" s="199">
        <f t="shared" si="4"/>
        <v>40.8</v>
      </c>
      <c r="G88" s="14">
        <f>D88*E88*0.6</f>
        <v>1428</v>
      </c>
      <c r="H88" s="146" t="s">
        <v>45</v>
      </c>
    </row>
    <row r="89" spans="1:8" s="153" customFormat="1" ht="12.75">
      <c r="A89" s="109">
        <v>6</v>
      </c>
      <c r="B89" s="143" t="s">
        <v>99</v>
      </c>
      <c r="C89" s="144" t="s">
        <v>10</v>
      </c>
      <c r="D89" s="144">
        <v>12</v>
      </c>
      <c r="E89" s="145">
        <v>250</v>
      </c>
      <c r="F89" s="199">
        <f t="shared" si="4"/>
        <v>150</v>
      </c>
      <c r="G89" s="14">
        <f>D89*E89*0.6</f>
        <v>1800</v>
      </c>
      <c r="H89" s="146"/>
    </row>
    <row r="90" spans="1:8" s="153" customFormat="1" ht="12.75">
      <c r="A90" s="109">
        <v>7</v>
      </c>
      <c r="B90" s="143" t="s">
        <v>100</v>
      </c>
      <c r="C90" s="140" t="s">
        <v>10</v>
      </c>
      <c r="D90" s="140">
        <v>7</v>
      </c>
      <c r="E90" s="145">
        <v>650</v>
      </c>
      <c r="F90" s="199">
        <f t="shared" si="4"/>
        <v>390</v>
      </c>
      <c r="G90" s="14">
        <f>D90*E90*0.6</f>
        <v>2730</v>
      </c>
      <c r="H90" s="146"/>
    </row>
    <row r="91" spans="1:8" s="153" customFormat="1" ht="12.75">
      <c r="A91" s="109">
        <v>8</v>
      </c>
      <c r="B91" s="143" t="s">
        <v>110</v>
      </c>
      <c r="C91" s="140" t="s">
        <v>10</v>
      </c>
      <c r="D91" s="140">
        <v>5</v>
      </c>
      <c r="E91" s="145">
        <v>850</v>
      </c>
      <c r="F91" s="199">
        <f t="shared" si="4"/>
        <v>510</v>
      </c>
      <c r="G91" s="14">
        <f>D91*E91*0.6</f>
        <v>2550</v>
      </c>
      <c r="H91" s="146" t="s">
        <v>101</v>
      </c>
    </row>
    <row r="92" spans="1:8" s="153" customFormat="1" ht="12.75">
      <c r="A92" s="109">
        <v>9</v>
      </c>
      <c r="B92" s="143" t="s">
        <v>40</v>
      </c>
      <c r="C92" s="140" t="s">
        <v>10</v>
      </c>
      <c r="D92" s="140">
        <v>2</v>
      </c>
      <c r="E92" s="145">
        <v>600</v>
      </c>
      <c r="F92" s="199">
        <f t="shared" si="4"/>
        <v>360</v>
      </c>
      <c r="G92" s="14">
        <f>D92*E92*0.6</f>
        <v>720</v>
      </c>
      <c r="H92" s="147"/>
    </row>
    <row r="93" spans="1:8" s="153" customFormat="1" ht="12.75">
      <c r="A93" s="109">
        <v>10</v>
      </c>
      <c r="B93" s="149" t="s">
        <v>106</v>
      </c>
      <c r="C93" s="148" t="s">
        <v>10</v>
      </c>
      <c r="D93" s="141">
        <v>1</v>
      </c>
      <c r="E93" s="150">
        <v>400</v>
      </c>
      <c r="F93" s="199">
        <f t="shared" si="4"/>
        <v>240</v>
      </c>
      <c r="G93" s="14">
        <f>D93*E93*0.6</f>
        <v>240</v>
      </c>
      <c r="H93" s="146" t="s">
        <v>102</v>
      </c>
    </row>
    <row r="94" spans="1:8" s="153" customFormat="1" ht="12.75">
      <c r="A94" s="109">
        <v>11</v>
      </c>
      <c r="B94" s="168" t="s">
        <v>103</v>
      </c>
      <c r="C94" s="148" t="s">
        <v>10</v>
      </c>
      <c r="D94" s="141">
        <v>1</v>
      </c>
      <c r="E94" s="150">
        <v>800</v>
      </c>
      <c r="F94" s="199">
        <f t="shared" si="4"/>
        <v>480</v>
      </c>
      <c r="G94" s="14">
        <f>D94*E94*0.6</f>
        <v>480</v>
      </c>
      <c r="H94" s="190"/>
    </row>
    <row r="95" spans="1:8" s="153" customFormat="1" ht="12.75">
      <c r="A95" s="109">
        <v>12</v>
      </c>
      <c r="B95" s="168" t="s">
        <v>105</v>
      </c>
      <c r="C95" s="50" t="s">
        <v>51</v>
      </c>
      <c r="D95" s="50">
        <v>1</v>
      </c>
      <c r="E95" s="68">
        <v>3500</v>
      </c>
      <c r="F95" s="199">
        <f t="shared" si="4"/>
        <v>2100</v>
      </c>
      <c r="G95" s="14">
        <f>D95*E95*0.6</f>
        <v>2100</v>
      </c>
      <c r="H95" s="190"/>
    </row>
    <row r="96" spans="1:8" s="153" customFormat="1" ht="12.75">
      <c r="A96" s="175">
        <v>13</v>
      </c>
      <c r="B96" s="168" t="s">
        <v>66</v>
      </c>
      <c r="C96" s="148" t="s">
        <v>10</v>
      </c>
      <c r="D96" s="141">
        <v>2</v>
      </c>
      <c r="E96" s="150">
        <v>650</v>
      </c>
      <c r="F96" s="199">
        <f t="shared" si="4"/>
        <v>390</v>
      </c>
      <c r="G96" s="14">
        <f>D96*E96*0.6</f>
        <v>780</v>
      </c>
      <c r="H96" s="190" t="s">
        <v>81</v>
      </c>
    </row>
    <row r="97" spans="1:8" s="17" customFormat="1" ht="13.5" thickBot="1">
      <c r="A97" s="136"/>
      <c r="B97" s="130"/>
      <c r="C97" s="131"/>
      <c r="D97" s="131"/>
      <c r="E97" s="132"/>
      <c r="F97" s="132"/>
      <c r="G97" s="133"/>
      <c r="H97" s="137"/>
    </row>
    <row r="98" spans="1:8" s="17" customFormat="1" ht="13.5" thickBot="1">
      <c r="A98" s="53"/>
      <c r="B98" s="6" t="s">
        <v>7</v>
      </c>
      <c r="C98" s="54"/>
      <c r="D98" s="55"/>
      <c r="E98" s="56"/>
      <c r="F98" s="56"/>
      <c r="G98" s="23">
        <f>SUM(G84:G96)</f>
        <v>19224</v>
      </c>
      <c r="H98" s="57"/>
    </row>
    <row r="99" spans="1:7" s="17" customFormat="1" ht="12.75">
      <c r="A99"/>
      <c r="B99" s="71"/>
      <c r="D99" s="81"/>
      <c r="E99" s="80"/>
      <c r="F99" s="80"/>
      <c r="G99" s="83"/>
    </row>
    <row r="100" spans="1:8" s="17" customFormat="1" ht="12.75">
      <c r="A100"/>
      <c r="B100"/>
      <c r="C100"/>
      <c r="D100" s="24"/>
      <c r="E100" s="21"/>
      <c r="F100" s="21"/>
      <c r="G100" s="21"/>
      <c r="H100"/>
    </row>
    <row r="101" spans="1:8" s="17" customFormat="1" ht="12.75">
      <c r="A101" s="87"/>
      <c r="B101" s="61" t="s">
        <v>28</v>
      </c>
      <c r="C101" s="87"/>
      <c r="D101" s="88"/>
      <c r="E101" s="89"/>
      <c r="F101" s="89"/>
      <c r="G101" s="64"/>
      <c r="H101" s="87"/>
    </row>
    <row r="102" spans="1:8" s="17" customFormat="1" ht="13.5" thickBot="1">
      <c r="A102" s="87"/>
      <c r="B102" s="61"/>
      <c r="C102" s="87"/>
      <c r="D102" s="88"/>
      <c r="E102" s="89"/>
      <c r="F102" s="89"/>
      <c r="G102" s="64"/>
      <c r="H102" s="87"/>
    </row>
    <row r="103" spans="1:8" s="17" customFormat="1" ht="12.75">
      <c r="A103" s="87"/>
      <c r="B103" s="90" t="s">
        <v>29</v>
      </c>
      <c r="C103" s="91"/>
      <c r="D103" s="91"/>
      <c r="E103" s="91"/>
      <c r="F103" s="91"/>
      <c r="G103" s="92"/>
      <c r="H103" s="87"/>
    </row>
    <row r="104" spans="1:8" s="17" customFormat="1" ht="12.75">
      <c r="A104" s="87"/>
      <c r="B104" s="93" t="s">
        <v>30</v>
      </c>
      <c r="C104" s="3"/>
      <c r="D104" s="16"/>
      <c r="E104" s="18"/>
      <c r="F104" s="201"/>
      <c r="G104" s="94">
        <f>G20</f>
        <v>900</v>
      </c>
      <c r="H104" s="87"/>
    </row>
    <row r="105" spans="1:8" s="17" customFormat="1" ht="12.75">
      <c r="A105" s="87"/>
      <c r="B105" s="95" t="s">
        <v>31</v>
      </c>
      <c r="C105" s="101"/>
      <c r="D105" s="101"/>
      <c r="E105" s="101"/>
      <c r="F105" s="202"/>
      <c r="G105" s="94"/>
      <c r="H105" s="87"/>
    </row>
    <row r="106" spans="1:8" s="17" customFormat="1" ht="12.75">
      <c r="A106" s="87"/>
      <c r="B106" s="93" t="s">
        <v>30</v>
      </c>
      <c r="C106" s="3"/>
      <c r="D106" s="16"/>
      <c r="E106" s="18"/>
      <c r="F106" s="201"/>
      <c r="G106" s="94">
        <f>G57</f>
        <v>239369.4</v>
      </c>
      <c r="H106" s="87"/>
    </row>
    <row r="107" spans="1:8" s="17" customFormat="1" ht="12.75">
      <c r="A107" s="87"/>
      <c r="B107" s="95" t="s">
        <v>34</v>
      </c>
      <c r="C107" s="101"/>
      <c r="D107" s="101"/>
      <c r="E107" s="101"/>
      <c r="F107" s="202"/>
      <c r="G107" s="94"/>
      <c r="H107" s="87"/>
    </row>
    <row r="108" spans="1:8" s="17" customFormat="1" ht="12.75">
      <c r="A108" s="87"/>
      <c r="B108" s="93" t="s">
        <v>30</v>
      </c>
      <c r="C108" s="3"/>
      <c r="D108" s="16"/>
      <c r="E108" s="18"/>
      <c r="F108" s="201"/>
      <c r="G108" s="94">
        <f>G79</f>
        <v>41190</v>
      </c>
      <c r="H108" s="87"/>
    </row>
    <row r="109" spans="1:8" s="17" customFormat="1" ht="12.75">
      <c r="A109"/>
      <c r="B109" s="193" t="s">
        <v>32</v>
      </c>
      <c r="C109" s="194"/>
      <c r="D109" s="194"/>
      <c r="E109" s="195"/>
      <c r="F109" s="192"/>
      <c r="G109" s="94"/>
      <c r="H109"/>
    </row>
    <row r="110" spans="1:8" s="17" customFormat="1" ht="12.75">
      <c r="A110"/>
      <c r="B110" s="93" t="s">
        <v>30</v>
      </c>
      <c r="C110" s="3"/>
      <c r="D110" s="16"/>
      <c r="E110" s="18"/>
      <c r="F110" s="201"/>
      <c r="G110" s="94">
        <f>G98</f>
        <v>19224</v>
      </c>
      <c r="H110"/>
    </row>
    <row r="111" spans="1:8" s="17" customFormat="1" ht="13.5" thickBot="1">
      <c r="A111"/>
      <c r="B111" s="102"/>
      <c r="C111" s="103"/>
      <c r="D111" s="104"/>
      <c r="E111" s="105"/>
      <c r="F111" s="80"/>
      <c r="G111" s="106"/>
      <c r="H111"/>
    </row>
    <row r="112" spans="1:8" s="17" customFormat="1" ht="13.5" thickBot="1">
      <c r="A112"/>
      <c r="B112" s="96"/>
      <c r="C112" s="97"/>
      <c r="D112" s="98"/>
      <c r="E112" s="99" t="s">
        <v>33</v>
      </c>
      <c r="F112" s="99" t="s">
        <v>33</v>
      </c>
      <c r="G112" s="100">
        <f>SUM(G104:G110)</f>
        <v>300683.4</v>
      </c>
      <c r="H112"/>
    </row>
    <row r="113" spans="1:8" s="17" customFormat="1" ht="12.75">
      <c r="A113"/>
      <c r="B113"/>
      <c r="C113"/>
      <c r="D113" s="24"/>
      <c r="E113" s="21"/>
      <c r="F113" s="21"/>
      <c r="G113" s="21"/>
      <c r="H113"/>
    </row>
    <row r="114" spans="1:8" s="17" customFormat="1" ht="12.75">
      <c r="A114"/>
      <c r="B114"/>
      <c r="C114"/>
      <c r="D114" s="24"/>
      <c r="E114" s="21"/>
      <c r="F114" s="21"/>
      <c r="G114" s="21"/>
      <c r="H114"/>
    </row>
    <row r="115" spans="1:8" s="17" customFormat="1" ht="12.75">
      <c r="A115"/>
      <c r="B115"/>
      <c r="C115"/>
      <c r="D115" s="24"/>
      <c r="E115" s="21"/>
      <c r="F115" s="21"/>
      <c r="G115" s="21"/>
      <c r="H115"/>
    </row>
    <row r="116" spans="1:8" s="17" customFormat="1" ht="12.75">
      <c r="A116"/>
      <c r="B116"/>
      <c r="C116"/>
      <c r="D116" s="24"/>
      <c r="E116" s="21"/>
      <c r="F116" s="21"/>
      <c r="G116" s="21"/>
      <c r="H116"/>
    </row>
    <row r="117" spans="1:8" s="17" customFormat="1" ht="12.75">
      <c r="A117"/>
      <c r="B117"/>
      <c r="C117"/>
      <c r="D117" s="24"/>
      <c r="E117" s="21"/>
      <c r="F117" s="21"/>
      <c r="G117" s="21"/>
      <c r="H117"/>
    </row>
    <row r="118" spans="1:8" s="17" customFormat="1" ht="12.75">
      <c r="A118"/>
      <c r="B118"/>
      <c r="C118"/>
      <c r="D118" s="24"/>
      <c r="E118" s="21"/>
      <c r="F118" s="21"/>
      <c r="G118" s="21"/>
      <c r="H118"/>
    </row>
    <row r="119" spans="1:8" s="17" customFormat="1" ht="12.75">
      <c r="A119"/>
      <c r="B119"/>
      <c r="C119"/>
      <c r="D119" s="24"/>
      <c r="E119" s="21"/>
      <c r="F119" s="21"/>
      <c r="G119" s="21"/>
      <c r="H119"/>
    </row>
    <row r="120" spans="1:8" s="17" customFormat="1" ht="12.75">
      <c r="A120"/>
      <c r="B120"/>
      <c r="C120"/>
      <c r="D120" s="24"/>
      <c r="E120" s="21"/>
      <c r="F120" s="21"/>
      <c r="G120" s="21"/>
      <c r="H120"/>
    </row>
    <row r="121" spans="1:8" s="17" customFormat="1" ht="12.75">
      <c r="A121"/>
      <c r="B121"/>
      <c r="C121"/>
      <c r="D121" s="24"/>
      <c r="E121" s="21"/>
      <c r="F121" s="21"/>
      <c r="G121" s="21"/>
      <c r="H121"/>
    </row>
    <row r="122" spans="1:8" s="17" customFormat="1" ht="12.75">
      <c r="A122"/>
      <c r="B122"/>
      <c r="C122"/>
      <c r="D122" s="24"/>
      <c r="E122" s="21"/>
      <c r="F122" s="21"/>
      <c r="G122" s="21"/>
      <c r="H122"/>
    </row>
    <row r="123" spans="1:8" s="17" customFormat="1" ht="12.75">
      <c r="A123"/>
      <c r="B123"/>
      <c r="C123"/>
      <c r="D123" s="24"/>
      <c r="E123" s="21"/>
      <c r="F123" s="21"/>
      <c r="G123" s="21"/>
      <c r="H123"/>
    </row>
    <row r="124" spans="1:8" s="17" customFormat="1" ht="12.75">
      <c r="A124"/>
      <c r="B124"/>
      <c r="C124"/>
      <c r="D124" s="24"/>
      <c r="E124" s="21"/>
      <c r="F124" s="21"/>
      <c r="G124" s="21"/>
      <c r="H124"/>
    </row>
    <row r="125" spans="1:8" s="17" customFormat="1" ht="12.75">
      <c r="A125"/>
      <c r="B125"/>
      <c r="C125"/>
      <c r="D125" s="24"/>
      <c r="E125" s="21"/>
      <c r="F125" s="21"/>
      <c r="G125" s="21"/>
      <c r="H125"/>
    </row>
    <row r="126" spans="1:8" s="17" customFormat="1" ht="12.75">
      <c r="A126"/>
      <c r="B126"/>
      <c r="C126"/>
      <c r="D126" s="24"/>
      <c r="E126" s="21"/>
      <c r="F126" s="21"/>
      <c r="G126" s="21"/>
      <c r="H126"/>
    </row>
    <row r="127" spans="1:8" s="17" customFormat="1" ht="12.75">
      <c r="A127"/>
      <c r="B127"/>
      <c r="C127"/>
      <c r="D127" s="24"/>
      <c r="E127" s="21"/>
      <c r="F127" s="21"/>
      <c r="G127" s="21"/>
      <c r="H127"/>
    </row>
    <row r="128" spans="1:8" s="17" customFormat="1" ht="12.75">
      <c r="A128"/>
      <c r="B128"/>
      <c r="C128"/>
      <c r="D128" s="24"/>
      <c r="E128" s="21"/>
      <c r="F128" s="21"/>
      <c r="G128" s="21"/>
      <c r="H128"/>
    </row>
    <row r="129" spans="1:8" s="17" customFormat="1" ht="12.75">
      <c r="A129"/>
      <c r="B129"/>
      <c r="C129"/>
      <c r="D129" s="24"/>
      <c r="E129" s="21"/>
      <c r="F129" s="21"/>
      <c r="G129" s="21"/>
      <c r="H129"/>
    </row>
    <row r="130" spans="1:8" s="17" customFormat="1" ht="12.75">
      <c r="A130"/>
      <c r="B130"/>
      <c r="C130"/>
      <c r="D130" s="24"/>
      <c r="E130" s="21"/>
      <c r="F130" s="21"/>
      <c r="G130" s="21"/>
      <c r="H130"/>
    </row>
    <row r="131" spans="1:8" s="17" customFormat="1" ht="12.75">
      <c r="A131"/>
      <c r="B131"/>
      <c r="C131"/>
      <c r="D131" s="24"/>
      <c r="E131" s="21"/>
      <c r="F131" s="21"/>
      <c r="G131" s="21"/>
      <c r="H131"/>
    </row>
    <row r="132" spans="1:8" s="17" customFormat="1" ht="12.75">
      <c r="A132"/>
      <c r="B132"/>
      <c r="C132"/>
      <c r="D132" s="24"/>
      <c r="E132" s="21"/>
      <c r="F132" s="21"/>
      <c r="G132" s="21"/>
      <c r="H132"/>
    </row>
    <row r="133" spans="1:8" s="17" customFormat="1" ht="12.75">
      <c r="A133"/>
      <c r="B133"/>
      <c r="C133"/>
      <c r="D133" s="24"/>
      <c r="E133" s="21"/>
      <c r="F133" s="21"/>
      <c r="G133" s="21"/>
      <c r="H133"/>
    </row>
    <row r="134" spans="1:8" s="17" customFormat="1" ht="12.75">
      <c r="A134"/>
      <c r="B134"/>
      <c r="C134"/>
      <c r="D134" s="24"/>
      <c r="E134" s="21"/>
      <c r="F134" s="21"/>
      <c r="G134" s="21"/>
      <c r="H134"/>
    </row>
    <row r="135" spans="1:8" s="17" customFormat="1" ht="12.75">
      <c r="A135"/>
      <c r="B135"/>
      <c r="C135"/>
      <c r="D135" s="24"/>
      <c r="E135" s="21"/>
      <c r="F135" s="21"/>
      <c r="G135" s="21"/>
      <c r="H135"/>
    </row>
    <row r="136" spans="1:8" s="17" customFormat="1" ht="12.75">
      <c r="A136"/>
      <c r="B136"/>
      <c r="C136"/>
      <c r="D136" s="24"/>
      <c r="E136" s="21"/>
      <c r="F136" s="21"/>
      <c r="G136" s="21"/>
      <c r="H136"/>
    </row>
    <row r="137" spans="1:8" s="17" customFormat="1" ht="12.75">
      <c r="A137"/>
      <c r="B137"/>
      <c r="C137"/>
      <c r="D137" s="24"/>
      <c r="E137" s="21"/>
      <c r="F137" s="21"/>
      <c r="G137" s="21"/>
      <c r="H137"/>
    </row>
    <row r="138" spans="1:8" s="17" customFormat="1" ht="12.75">
      <c r="A138"/>
      <c r="B138"/>
      <c r="C138"/>
      <c r="D138" s="24"/>
      <c r="E138" s="21"/>
      <c r="F138" s="21"/>
      <c r="G138" s="21"/>
      <c r="H138"/>
    </row>
    <row r="139" spans="1:8" s="17" customFormat="1" ht="12.75">
      <c r="A139"/>
      <c r="B139"/>
      <c r="C139"/>
      <c r="D139" s="24"/>
      <c r="E139" s="21"/>
      <c r="F139" s="21"/>
      <c r="G139" s="21"/>
      <c r="H139"/>
    </row>
    <row r="140" spans="1:8" s="17" customFormat="1" ht="12.75">
      <c r="A140"/>
      <c r="B140"/>
      <c r="C140"/>
      <c r="D140" s="24"/>
      <c r="E140" s="21"/>
      <c r="F140" s="21"/>
      <c r="G140" s="21"/>
      <c r="H140"/>
    </row>
    <row r="141" spans="1:8" s="17" customFormat="1" ht="12.75">
      <c r="A141"/>
      <c r="B141"/>
      <c r="C141"/>
      <c r="D141" s="24"/>
      <c r="E141" s="21"/>
      <c r="F141" s="21"/>
      <c r="G141" s="21"/>
      <c r="H141"/>
    </row>
    <row r="142" spans="1:8" s="17" customFormat="1" ht="12.75">
      <c r="A142"/>
      <c r="B142"/>
      <c r="C142"/>
      <c r="D142" s="24"/>
      <c r="E142" s="21"/>
      <c r="F142" s="21"/>
      <c r="G142" s="21"/>
      <c r="H142"/>
    </row>
    <row r="143" spans="1:8" s="17" customFormat="1" ht="12.75">
      <c r="A143"/>
      <c r="B143"/>
      <c r="C143"/>
      <c r="D143" s="24"/>
      <c r="E143" s="21"/>
      <c r="F143" s="21"/>
      <c r="G143" s="21"/>
      <c r="H143"/>
    </row>
    <row r="144" spans="1:8" s="17" customFormat="1" ht="12.75">
      <c r="A144"/>
      <c r="B144"/>
      <c r="C144"/>
      <c r="D144" s="24"/>
      <c r="E144" s="21"/>
      <c r="F144" s="21"/>
      <c r="G144" s="21"/>
      <c r="H144"/>
    </row>
    <row r="145" spans="1:8" s="17" customFormat="1" ht="12.75">
      <c r="A145"/>
      <c r="B145"/>
      <c r="C145"/>
      <c r="D145" s="24"/>
      <c r="E145" s="21"/>
      <c r="F145" s="21"/>
      <c r="G145" s="21"/>
      <c r="H145"/>
    </row>
    <row r="146" spans="1:8" s="17" customFormat="1" ht="12.75">
      <c r="A146"/>
      <c r="B146"/>
      <c r="C146"/>
      <c r="D146" s="24"/>
      <c r="E146" s="21"/>
      <c r="F146" s="21"/>
      <c r="G146" s="21"/>
      <c r="H146"/>
    </row>
    <row r="147" spans="1:8" s="17" customFormat="1" ht="12.75">
      <c r="A147"/>
      <c r="B147"/>
      <c r="C147"/>
      <c r="D147" s="24"/>
      <c r="E147" s="21"/>
      <c r="F147" s="21"/>
      <c r="G147" s="21"/>
      <c r="H147"/>
    </row>
    <row r="148" spans="1:8" s="17" customFormat="1" ht="12.75">
      <c r="A148"/>
      <c r="B148"/>
      <c r="C148"/>
      <c r="D148" s="24"/>
      <c r="E148" s="21"/>
      <c r="F148" s="21"/>
      <c r="G148" s="21"/>
      <c r="H148"/>
    </row>
    <row r="149" spans="1:8" s="17" customFormat="1" ht="12.75">
      <c r="A149"/>
      <c r="B149"/>
      <c r="C149"/>
      <c r="D149" s="24"/>
      <c r="E149" s="21"/>
      <c r="F149" s="21"/>
      <c r="G149" s="21"/>
      <c r="H149"/>
    </row>
    <row r="150" spans="1:8" s="17" customFormat="1" ht="12.75">
      <c r="A150"/>
      <c r="B150"/>
      <c r="C150"/>
      <c r="D150" s="24"/>
      <c r="E150" s="21"/>
      <c r="F150" s="21"/>
      <c r="G150" s="21"/>
      <c r="H150"/>
    </row>
    <row r="151" spans="1:8" s="17" customFormat="1" ht="12.75">
      <c r="A151"/>
      <c r="B151"/>
      <c r="C151"/>
      <c r="D151" s="24"/>
      <c r="E151" s="21"/>
      <c r="F151" s="21"/>
      <c r="G151" s="21"/>
      <c r="H151"/>
    </row>
    <row r="152" spans="1:8" s="17" customFormat="1" ht="12.75">
      <c r="A152"/>
      <c r="B152"/>
      <c r="C152"/>
      <c r="D152" s="24"/>
      <c r="E152" s="21"/>
      <c r="F152" s="21"/>
      <c r="G152" s="21"/>
      <c r="H152"/>
    </row>
    <row r="153" spans="1:8" s="17" customFormat="1" ht="12.75">
      <c r="A153"/>
      <c r="B153"/>
      <c r="C153"/>
      <c r="D153" s="24"/>
      <c r="E153" s="21"/>
      <c r="F153" s="21"/>
      <c r="G153" s="21"/>
      <c r="H153"/>
    </row>
    <row r="154" spans="1:8" s="17" customFormat="1" ht="12.75">
      <c r="A154"/>
      <c r="B154"/>
      <c r="C154"/>
      <c r="D154" s="24"/>
      <c r="E154" s="21"/>
      <c r="F154" s="21"/>
      <c r="G154" s="21"/>
      <c r="H154"/>
    </row>
    <row r="155" spans="1:8" s="17" customFormat="1" ht="12.75">
      <c r="A155"/>
      <c r="B155"/>
      <c r="C155"/>
      <c r="D155" s="24"/>
      <c r="E155" s="21"/>
      <c r="F155" s="21"/>
      <c r="G155" s="21"/>
      <c r="H155"/>
    </row>
    <row r="156" spans="1:8" s="17" customFormat="1" ht="12.75">
      <c r="A156"/>
      <c r="B156"/>
      <c r="C156"/>
      <c r="D156" s="24"/>
      <c r="E156" s="21"/>
      <c r="F156" s="21"/>
      <c r="G156" s="21"/>
      <c r="H156"/>
    </row>
    <row r="157" spans="1:8" s="17" customFormat="1" ht="12.75">
      <c r="A157"/>
      <c r="B157"/>
      <c r="C157"/>
      <c r="D157" s="24"/>
      <c r="E157" s="21"/>
      <c r="F157" s="21"/>
      <c r="G157" s="21"/>
      <c r="H157"/>
    </row>
    <row r="158" spans="1:8" s="17" customFormat="1" ht="12.75">
      <c r="A158"/>
      <c r="B158"/>
      <c r="C158"/>
      <c r="D158" s="24"/>
      <c r="E158" s="21"/>
      <c r="F158" s="21"/>
      <c r="G158" s="21"/>
      <c r="H158"/>
    </row>
    <row r="159" spans="1:8" s="17" customFormat="1" ht="12.75">
      <c r="A159"/>
      <c r="B159"/>
      <c r="C159"/>
      <c r="D159" s="24"/>
      <c r="E159" s="21"/>
      <c r="F159" s="21"/>
      <c r="G159" s="21"/>
      <c r="H159"/>
    </row>
    <row r="160" spans="1:8" s="17" customFormat="1" ht="12.75">
      <c r="A160"/>
      <c r="B160"/>
      <c r="C160"/>
      <c r="D160" s="24"/>
      <c r="E160" s="21"/>
      <c r="F160" s="21"/>
      <c r="G160" s="21"/>
      <c r="H160"/>
    </row>
    <row r="161" spans="1:8" s="17" customFormat="1" ht="12.75">
      <c r="A161"/>
      <c r="B161"/>
      <c r="C161"/>
      <c r="D161" s="24"/>
      <c r="E161" s="21"/>
      <c r="F161" s="21"/>
      <c r="G161" s="21"/>
      <c r="H161"/>
    </row>
    <row r="162" spans="1:8" s="17" customFormat="1" ht="12.75">
      <c r="A162"/>
      <c r="B162"/>
      <c r="C162"/>
      <c r="D162" s="24"/>
      <c r="E162" s="21"/>
      <c r="F162" s="21"/>
      <c r="G162" s="21"/>
      <c r="H162"/>
    </row>
    <row r="163" spans="1:8" s="17" customFormat="1" ht="12.75">
      <c r="A163"/>
      <c r="B163"/>
      <c r="C163"/>
      <c r="D163" s="24"/>
      <c r="E163" s="21"/>
      <c r="F163" s="21"/>
      <c r="G163" s="21"/>
      <c r="H163"/>
    </row>
    <row r="164" spans="1:8" s="17" customFormat="1" ht="12.75">
      <c r="A164"/>
      <c r="B164"/>
      <c r="C164"/>
      <c r="D164" s="24"/>
      <c r="E164" s="21"/>
      <c r="F164" s="21"/>
      <c r="G164" s="21"/>
      <c r="H164"/>
    </row>
    <row r="165" spans="1:8" s="17" customFormat="1" ht="12.75">
      <c r="A165"/>
      <c r="B165"/>
      <c r="C165"/>
      <c r="D165" s="24"/>
      <c r="E165" s="21"/>
      <c r="F165" s="21"/>
      <c r="G165" s="21"/>
      <c r="H165"/>
    </row>
    <row r="166" spans="1:8" s="17" customFormat="1" ht="12.75">
      <c r="A166"/>
      <c r="B166"/>
      <c r="C166"/>
      <c r="D166" s="24"/>
      <c r="E166" s="21"/>
      <c r="F166" s="21"/>
      <c r="G166" s="21"/>
      <c r="H166"/>
    </row>
    <row r="167" spans="1:8" s="17" customFormat="1" ht="12.75">
      <c r="A167"/>
      <c r="B167"/>
      <c r="C167"/>
      <c r="D167" s="24"/>
      <c r="E167" s="21"/>
      <c r="F167" s="21"/>
      <c r="G167" s="21"/>
      <c r="H167"/>
    </row>
    <row r="168" spans="1:8" s="17" customFormat="1" ht="12.75">
      <c r="A168"/>
      <c r="B168"/>
      <c r="C168"/>
      <c r="D168" s="24"/>
      <c r="E168" s="21"/>
      <c r="F168" s="21"/>
      <c r="G168" s="21"/>
      <c r="H168"/>
    </row>
    <row r="169" spans="1:8" s="17" customFormat="1" ht="12.75">
      <c r="A169"/>
      <c r="B169"/>
      <c r="C169"/>
      <c r="D169" s="24"/>
      <c r="E169" s="21"/>
      <c r="F169" s="21"/>
      <c r="G169" s="21"/>
      <c r="H169"/>
    </row>
    <row r="170" spans="1:8" s="17" customFormat="1" ht="12.75">
      <c r="A170"/>
      <c r="B170"/>
      <c r="C170"/>
      <c r="D170" s="24"/>
      <c r="E170" s="21"/>
      <c r="F170" s="21"/>
      <c r="G170" s="21"/>
      <c r="H170"/>
    </row>
    <row r="171" spans="1:8" s="17" customFormat="1" ht="12.75">
      <c r="A171"/>
      <c r="B171"/>
      <c r="C171"/>
      <c r="D171" s="24"/>
      <c r="E171" s="21"/>
      <c r="F171" s="21"/>
      <c r="G171" s="21"/>
      <c r="H171"/>
    </row>
    <row r="172" spans="1:8" s="17" customFormat="1" ht="12.75">
      <c r="A172"/>
      <c r="B172"/>
      <c r="C172"/>
      <c r="D172" s="24"/>
      <c r="E172" s="21"/>
      <c r="F172" s="21"/>
      <c r="G172" s="21"/>
      <c r="H172"/>
    </row>
    <row r="173" spans="1:8" s="17" customFormat="1" ht="12.75">
      <c r="A173"/>
      <c r="B173"/>
      <c r="C173"/>
      <c r="D173" s="24"/>
      <c r="E173" s="21"/>
      <c r="F173" s="21"/>
      <c r="G173" s="21"/>
      <c r="H173"/>
    </row>
    <row r="174" spans="1:8" s="17" customFormat="1" ht="12.75">
      <c r="A174"/>
      <c r="B174"/>
      <c r="C174"/>
      <c r="D174" s="24"/>
      <c r="E174" s="21"/>
      <c r="F174" s="21"/>
      <c r="G174" s="21"/>
      <c r="H174"/>
    </row>
    <row r="175" spans="1:8" s="17" customFormat="1" ht="12.75">
      <c r="A175"/>
      <c r="B175"/>
      <c r="C175"/>
      <c r="D175" s="24"/>
      <c r="E175" s="21"/>
      <c r="F175" s="21"/>
      <c r="G175" s="21"/>
      <c r="H175"/>
    </row>
    <row r="176" spans="1:8" s="17" customFormat="1" ht="12.75">
      <c r="A176"/>
      <c r="B176"/>
      <c r="C176"/>
      <c r="D176" s="24"/>
      <c r="E176" s="21"/>
      <c r="F176" s="21"/>
      <c r="G176" s="21"/>
      <c r="H176"/>
    </row>
    <row r="177" spans="1:8" s="17" customFormat="1" ht="12.75">
      <c r="A177"/>
      <c r="B177"/>
      <c r="C177"/>
      <c r="D177" s="24"/>
      <c r="E177" s="21"/>
      <c r="F177" s="21"/>
      <c r="G177" s="21"/>
      <c r="H177"/>
    </row>
    <row r="178" spans="1:8" s="17" customFormat="1" ht="12.75">
      <c r="A178"/>
      <c r="B178"/>
      <c r="C178"/>
      <c r="D178" s="24"/>
      <c r="E178" s="21"/>
      <c r="F178" s="21"/>
      <c r="G178" s="21"/>
      <c r="H178"/>
    </row>
    <row r="179" spans="1:8" s="17" customFormat="1" ht="12.75">
      <c r="A179"/>
      <c r="B179"/>
      <c r="C179"/>
      <c r="D179" s="24"/>
      <c r="E179" s="21"/>
      <c r="F179" s="21"/>
      <c r="G179" s="21"/>
      <c r="H179"/>
    </row>
    <row r="180" spans="1:8" s="17" customFormat="1" ht="12.75">
      <c r="A180"/>
      <c r="B180"/>
      <c r="C180"/>
      <c r="D180" s="24"/>
      <c r="E180" s="21"/>
      <c r="F180" s="21"/>
      <c r="G180" s="21"/>
      <c r="H180"/>
    </row>
    <row r="181" spans="1:8" s="17" customFormat="1" ht="12.75">
      <c r="A181"/>
      <c r="B181"/>
      <c r="C181"/>
      <c r="D181" s="24"/>
      <c r="E181" s="21"/>
      <c r="F181" s="21"/>
      <c r="G181" s="21"/>
      <c r="H181"/>
    </row>
    <row r="182" spans="1:8" s="17" customFormat="1" ht="12.75">
      <c r="A182"/>
      <c r="B182"/>
      <c r="C182"/>
      <c r="D182" s="24"/>
      <c r="E182" s="21"/>
      <c r="F182" s="21"/>
      <c r="G182" s="21"/>
      <c r="H182"/>
    </row>
    <row r="183" spans="1:8" s="17" customFormat="1" ht="12.75">
      <c r="A183"/>
      <c r="B183"/>
      <c r="C183"/>
      <c r="D183" s="24"/>
      <c r="E183" s="21"/>
      <c r="F183" s="21"/>
      <c r="G183" s="21"/>
      <c r="H183"/>
    </row>
    <row r="184" spans="1:8" s="17" customFormat="1" ht="12.75">
      <c r="A184"/>
      <c r="B184"/>
      <c r="C184"/>
      <c r="D184" s="24"/>
      <c r="E184" s="21"/>
      <c r="F184" s="21"/>
      <c r="G184" s="21"/>
      <c r="H184"/>
    </row>
    <row r="185" spans="1:8" s="17" customFormat="1" ht="12.75">
      <c r="A185"/>
      <c r="B185"/>
      <c r="C185"/>
      <c r="D185" s="24"/>
      <c r="E185" s="21"/>
      <c r="F185" s="21"/>
      <c r="G185" s="21"/>
      <c r="H185"/>
    </row>
    <row r="186" spans="1:8" s="17" customFormat="1" ht="12.75">
      <c r="A186"/>
      <c r="B186"/>
      <c r="C186"/>
      <c r="D186" s="24"/>
      <c r="E186" s="21"/>
      <c r="F186" s="21"/>
      <c r="G186" s="21"/>
      <c r="H186"/>
    </row>
    <row r="187" spans="1:8" s="17" customFormat="1" ht="12.75">
      <c r="A187"/>
      <c r="B187"/>
      <c r="C187"/>
      <c r="D187" s="24"/>
      <c r="E187" s="21"/>
      <c r="F187" s="21"/>
      <c r="G187" s="21"/>
      <c r="H187"/>
    </row>
    <row r="188" spans="1:8" s="17" customFormat="1" ht="12.75">
      <c r="A188"/>
      <c r="B188"/>
      <c r="C188"/>
      <c r="D188" s="24"/>
      <c r="E188" s="21"/>
      <c r="F188" s="21"/>
      <c r="G188" s="21"/>
      <c r="H188"/>
    </row>
    <row r="189" spans="1:8" s="17" customFormat="1" ht="12.75">
      <c r="A189"/>
      <c r="B189"/>
      <c r="C189"/>
      <c r="D189" s="24"/>
      <c r="E189" s="21"/>
      <c r="F189" s="21"/>
      <c r="G189" s="21"/>
      <c r="H189"/>
    </row>
    <row r="190" spans="1:8" s="17" customFormat="1" ht="12.75">
      <c r="A190"/>
      <c r="B190"/>
      <c r="C190"/>
      <c r="D190" s="24"/>
      <c r="E190" s="21"/>
      <c r="F190" s="21"/>
      <c r="G190" s="21"/>
      <c r="H190"/>
    </row>
    <row r="191" spans="1:8" s="17" customFormat="1" ht="12.75">
      <c r="A191"/>
      <c r="B191"/>
      <c r="C191"/>
      <c r="D191" s="24"/>
      <c r="E191" s="21"/>
      <c r="F191" s="21"/>
      <c r="G191" s="21"/>
      <c r="H191"/>
    </row>
    <row r="192" spans="1:8" s="17" customFormat="1" ht="12.75">
      <c r="A192"/>
      <c r="B192"/>
      <c r="C192"/>
      <c r="D192" s="24"/>
      <c r="E192" s="21"/>
      <c r="F192" s="21"/>
      <c r="G192" s="21"/>
      <c r="H192"/>
    </row>
    <row r="193" spans="1:8" s="17" customFormat="1" ht="12.75">
      <c r="A193"/>
      <c r="B193"/>
      <c r="C193"/>
      <c r="D193" s="24"/>
      <c r="E193" s="21"/>
      <c r="F193" s="21"/>
      <c r="G193" s="21"/>
      <c r="H193"/>
    </row>
    <row r="194" spans="1:8" s="17" customFormat="1" ht="12.75">
      <c r="A194"/>
      <c r="B194"/>
      <c r="C194"/>
      <c r="D194" s="24"/>
      <c r="E194" s="21"/>
      <c r="F194" s="21"/>
      <c r="G194" s="21"/>
      <c r="H194"/>
    </row>
    <row r="195" spans="1:8" s="17" customFormat="1" ht="12.75">
      <c r="A195"/>
      <c r="B195"/>
      <c r="C195"/>
      <c r="D195" s="24"/>
      <c r="E195" s="21"/>
      <c r="F195" s="21"/>
      <c r="G195" s="21"/>
      <c r="H195"/>
    </row>
    <row r="196" spans="1:8" s="17" customFormat="1" ht="12.75">
      <c r="A196"/>
      <c r="B196"/>
      <c r="C196"/>
      <c r="D196" s="24"/>
      <c r="E196" s="21"/>
      <c r="F196" s="21"/>
      <c r="G196" s="21"/>
      <c r="H196"/>
    </row>
    <row r="197" spans="1:8" s="17" customFormat="1" ht="12.75">
      <c r="A197"/>
      <c r="B197"/>
      <c r="C197"/>
      <c r="D197" s="24"/>
      <c r="E197" s="21"/>
      <c r="F197" s="21"/>
      <c r="G197" s="21"/>
      <c r="H197"/>
    </row>
    <row r="198" spans="1:8" s="17" customFormat="1" ht="12.75">
      <c r="A198"/>
      <c r="B198"/>
      <c r="C198"/>
      <c r="D198" s="24"/>
      <c r="E198" s="21"/>
      <c r="F198" s="21"/>
      <c r="G198" s="21"/>
      <c r="H198"/>
    </row>
    <row r="199" spans="1:8" s="17" customFormat="1" ht="12.75">
      <c r="A199"/>
      <c r="B199"/>
      <c r="C199"/>
      <c r="D199" s="24"/>
      <c r="E199" s="21"/>
      <c r="F199" s="21"/>
      <c r="G199" s="21"/>
      <c r="H199"/>
    </row>
    <row r="200" spans="1:8" s="17" customFormat="1" ht="12.75">
      <c r="A200"/>
      <c r="B200"/>
      <c r="C200"/>
      <c r="D200" s="24"/>
      <c r="E200" s="21"/>
      <c r="F200" s="21"/>
      <c r="G200" s="21"/>
      <c r="H200"/>
    </row>
    <row r="201" spans="1:8" s="17" customFormat="1" ht="12.75">
      <c r="A201"/>
      <c r="B201"/>
      <c r="C201"/>
      <c r="D201" s="24"/>
      <c r="E201" s="21"/>
      <c r="F201" s="21"/>
      <c r="G201" s="21"/>
      <c r="H201"/>
    </row>
    <row r="202" spans="1:8" s="17" customFormat="1" ht="12.75">
      <c r="A202"/>
      <c r="B202"/>
      <c r="C202"/>
      <c r="D202" s="24"/>
      <c r="E202" s="21"/>
      <c r="F202" s="21"/>
      <c r="G202" s="21"/>
      <c r="H202"/>
    </row>
    <row r="203" spans="1:8" s="17" customFormat="1" ht="12.75">
      <c r="A203"/>
      <c r="B203"/>
      <c r="C203"/>
      <c r="D203" s="24"/>
      <c r="E203" s="21"/>
      <c r="F203" s="21"/>
      <c r="G203" s="21"/>
      <c r="H203"/>
    </row>
    <row r="204" spans="1:8" s="17" customFormat="1" ht="12.75">
      <c r="A204"/>
      <c r="B204"/>
      <c r="C204"/>
      <c r="D204" s="24"/>
      <c r="E204" s="21"/>
      <c r="F204" s="21"/>
      <c r="G204" s="21"/>
      <c r="H204"/>
    </row>
    <row r="205" spans="1:8" s="17" customFormat="1" ht="12.75">
      <c r="A205"/>
      <c r="B205"/>
      <c r="C205"/>
      <c r="D205" s="24"/>
      <c r="E205" s="21"/>
      <c r="F205" s="21"/>
      <c r="G205" s="21"/>
      <c r="H205"/>
    </row>
    <row r="206" spans="1:8" s="17" customFormat="1" ht="12.75">
      <c r="A206"/>
      <c r="B206"/>
      <c r="C206"/>
      <c r="D206" s="24"/>
      <c r="E206" s="21"/>
      <c r="F206" s="21"/>
      <c r="G206" s="21"/>
      <c r="H206"/>
    </row>
    <row r="207" spans="1:8" s="17" customFormat="1" ht="12.75">
      <c r="A207"/>
      <c r="B207"/>
      <c r="C207"/>
      <c r="D207" s="24"/>
      <c r="E207" s="21"/>
      <c r="F207" s="21"/>
      <c r="G207" s="21"/>
      <c r="H207"/>
    </row>
    <row r="208" spans="1:8" s="17" customFormat="1" ht="12.75">
      <c r="A208"/>
      <c r="B208"/>
      <c r="C208"/>
      <c r="D208" s="24"/>
      <c r="E208" s="21"/>
      <c r="F208" s="21"/>
      <c r="G208" s="21"/>
      <c r="H208"/>
    </row>
    <row r="209" spans="1:8" s="17" customFormat="1" ht="12.75">
      <c r="A209"/>
      <c r="B209"/>
      <c r="C209"/>
      <c r="D209" s="24"/>
      <c r="E209" s="21"/>
      <c r="F209" s="21"/>
      <c r="G209" s="21"/>
      <c r="H209"/>
    </row>
    <row r="210" spans="1:8" s="17" customFormat="1" ht="12.75">
      <c r="A210"/>
      <c r="B210"/>
      <c r="C210"/>
      <c r="D210" s="24"/>
      <c r="E210" s="21"/>
      <c r="F210" s="21"/>
      <c r="G210" s="21"/>
      <c r="H210"/>
    </row>
    <row r="211" spans="1:8" s="17" customFormat="1" ht="12.75">
      <c r="A211"/>
      <c r="B211"/>
      <c r="C211"/>
      <c r="D211" s="24"/>
      <c r="E211" s="21"/>
      <c r="F211" s="21"/>
      <c r="G211" s="21"/>
      <c r="H211"/>
    </row>
  </sheetData>
  <sheetProtection/>
  <mergeCells count="4">
    <mergeCell ref="B109:E109"/>
    <mergeCell ref="B81:E81"/>
    <mergeCell ref="A22:D22"/>
    <mergeCell ref="A15:D15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Ruslanio</cp:lastModifiedBy>
  <cp:lastPrinted>2015-08-04T07:31:17Z</cp:lastPrinted>
  <dcterms:created xsi:type="dcterms:W3CDTF">1996-10-08T23:32:33Z</dcterms:created>
  <dcterms:modified xsi:type="dcterms:W3CDTF">2015-08-17T12:19:10Z</dcterms:modified>
  <cp:category/>
  <cp:version/>
  <cp:contentType/>
  <cp:contentStatus/>
</cp:coreProperties>
</file>