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<sst xmlns="http://schemas.openxmlformats.org/spreadsheetml/2006/main" count="132" uniqueCount="66">
  <si>
    <t>Окраска стен</t>
  </si>
  <si>
    <t>м2</t>
  </si>
  <si>
    <t>Шпаклёвка потолка под окраску</t>
  </si>
  <si>
    <t>Окраска потолка</t>
  </si>
  <si>
    <t>Подготовка пола под настил линолиума</t>
  </si>
  <si>
    <t>Настил линолиума</t>
  </si>
  <si>
    <t>Монтаж светильников и коробок</t>
  </si>
  <si>
    <t>шт.</t>
  </si>
  <si>
    <t>Прокладка кабеля в кабель каналле</t>
  </si>
  <si>
    <t>м.п.</t>
  </si>
  <si>
    <t>Монтаж стеллажей полок</t>
  </si>
  <si>
    <t>Комп.</t>
  </si>
  <si>
    <t>Помещения.</t>
  </si>
  <si>
    <t>Наименование работ.</t>
  </si>
  <si>
    <t>Ед. Изм.</t>
  </si>
  <si>
    <t>К-во.</t>
  </si>
  <si>
    <t>Ст. работ.</t>
  </si>
  <si>
    <t>Итого:</t>
  </si>
  <si>
    <t>Коридор (2й этаж)</t>
  </si>
  <si>
    <t>Окраска обоев в 2 слоя.</t>
  </si>
  <si>
    <t>м2.</t>
  </si>
  <si>
    <t>Демонтаж плинтуса.</t>
  </si>
  <si>
    <t>Монтаж плинтуса.</t>
  </si>
  <si>
    <t>Замена потолочных конструкций.</t>
  </si>
  <si>
    <t>Монтаж уголков ПВХ.</t>
  </si>
  <si>
    <t>Кухня</t>
  </si>
  <si>
    <t>Монтаж водопровода под мойку.</t>
  </si>
  <si>
    <t>Монтаж канализации под мойку.</t>
  </si>
  <si>
    <t>Сборка тумбы для мойки.</t>
  </si>
  <si>
    <t>Установка мойки.</t>
  </si>
  <si>
    <t>Столешница./тумба.</t>
  </si>
  <si>
    <t>Перенос электрической точки.</t>
  </si>
  <si>
    <t>Установка смесителя для мойки.</t>
  </si>
  <si>
    <t>Замена Вытяжки.</t>
  </si>
  <si>
    <t>Мед кабинет</t>
  </si>
  <si>
    <t>Монтаж вентиляции.</t>
  </si>
  <si>
    <t>Монтаж розетки.</t>
  </si>
  <si>
    <t>комп.</t>
  </si>
  <si>
    <t>Установка закладных под сейф.</t>
  </si>
  <si>
    <t>Фиксация сейфа к стене.</t>
  </si>
  <si>
    <t>Коридор (кухонный)</t>
  </si>
  <si>
    <t>Столовая</t>
  </si>
  <si>
    <t>Укладка плитки.</t>
  </si>
  <si>
    <t>L/S</t>
  </si>
  <si>
    <t>Снятие обоев.</t>
  </si>
  <si>
    <t>Оклейка обоев.</t>
  </si>
  <si>
    <t>Частичная шпаклевание стен.</t>
  </si>
  <si>
    <t>Замена пластиковых уголков.</t>
  </si>
  <si>
    <t>Установка закладных под пианино.</t>
  </si>
  <si>
    <t>Фиксация пианино к стене.</t>
  </si>
  <si>
    <t>Study</t>
  </si>
  <si>
    <t>Окраска стен в 2 слоя.</t>
  </si>
  <si>
    <t>мп</t>
  </si>
  <si>
    <t>Коридор / лестница.</t>
  </si>
  <si>
    <t>Замена уголков мдф.</t>
  </si>
  <si>
    <t>S/A</t>
  </si>
  <si>
    <t>F/B</t>
  </si>
  <si>
    <t>Туалет.</t>
  </si>
  <si>
    <t>Замена канализации.</t>
  </si>
  <si>
    <t>Прихожая.</t>
  </si>
  <si>
    <t>Всего.</t>
  </si>
  <si>
    <t>Примечание</t>
  </si>
  <si>
    <t>В частичную замену потолочных конструкций входит:</t>
  </si>
  <si>
    <t>Работа</t>
  </si>
  <si>
    <t>частичная замена каркаса потолка, снятие потолочных плит, демонтаж светильников,</t>
  </si>
  <si>
    <t>монтаж потолочных плит, монтаж сваетильников.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</si>
</sst>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15" applyFont="1" applyAlignment="1">
      <alignment horizontal="center"/>
      <protection/>
    </xf>
    <xf numFmtId="0" fontId="1" fillId="0" borderId="1" xfId="15" applyFont="1" applyBorder="1" applyAlignment="1">
      <alignment horizontal="center" vertical="center" wrapText="1"/>
      <protection/>
    </xf>
    <xf numFmtId="0" fontId="0" fillId="0" borderId="2" xfId="15" applyFont="1" applyBorder="1" applyAlignment="1">
      <alignment wrapText="1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/>
      <protection/>
    </xf>
    <xf numFmtId="0" fontId="0" fillId="0" borderId="4" xfId="15" applyBorder="1">
      <alignment/>
      <protection/>
    </xf>
    <xf numFmtId="0" fontId="0" fillId="0" borderId="5" xfId="15" applyBorder="1" applyAlignment="1">
      <alignment wrapText="1"/>
      <protection/>
    </xf>
    <xf numFmtId="0" fontId="0" fillId="0" borderId="6" xfId="15" applyFont="1" applyBorder="1">
      <alignment/>
      <protection/>
    </xf>
    <xf numFmtId="0" fontId="0" fillId="0" borderId="7" xfId="15" applyFont="1" applyBorder="1" applyAlignment="1">
      <alignment horizontal="center"/>
      <protection/>
    </xf>
    <xf numFmtId="0" fontId="0" fillId="0" borderId="7" xfId="15" applyBorder="1">
      <alignment/>
      <protection/>
    </xf>
    <xf numFmtId="0" fontId="0" fillId="0" borderId="8" xfId="15" applyBorder="1">
      <alignment/>
      <protection/>
    </xf>
    <xf numFmtId="0" fontId="0" fillId="0" borderId="9" xfId="15" applyFont="1" applyBorder="1">
      <alignment/>
      <protection/>
    </xf>
    <xf numFmtId="0" fontId="0" fillId="0" borderId="10" xfId="15" applyFont="1" applyBorder="1" applyAlignment="1">
      <alignment horizontal="center"/>
      <protection/>
    </xf>
    <xf numFmtId="0" fontId="0" fillId="0" borderId="10" xfId="15" applyBorder="1">
      <alignment/>
      <protection/>
    </xf>
    <xf numFmtId="0" fontId="0" fillId="0" borderId="0" xfId="15" applyBorder="1">
      <alignment/>
      <protection/>
    </xf>
    <xf numFmtId="0" fontId="0" fillId="0" borderId="0" xfId="15" applyBorder="1" applyAlignment="1">
      <alignment horizontal="center"/>
      <protection/>
    </xf>
    <xf numFmtId="0" fontId="0" fillId="0" borderId="0" xfId="15" applyFill="1" applyBorder="1">
      <alignment/>
      <protection/>
    </xf>
    <xf numFmtId="0" fontId="0" fillId="2" borderId="4" xfId="15" applyFill="1" applyBorder="1">
      <alignment/>
      <protection/>
    </xf>
    <xf numFmtId="0" fontId="0" fillId="0" borderId="1" xfId="15" applyFont="1" applyBorder="1" applyAlignment="1">
      <alignment wrapText="1"/>
      <protection/>
    </xf>
    <xf numFmtId="0" fontId="0" fillId="0" borderId="11" xfId="15" applyFont="1" applyBorder="1">
      <alignment/>
      <protection/>
    </xf>
    <xf numFmtId="0" fontId="0" fillId="0" borderId="8" xfId="15" applyFont="1" applyBorder="1" applyAlignment="1">
      <alignment horizontal="center"/>
      <protection/>
    </xf>
    <xf numFmtId="0" fontId="0" fillId="2" borderId="8" xfId="15" applyFill="1" applyBorder="1">
      <alignment/>
      <protection/>
    </xf>
    <xf numFmtId="0" fontId="0" fillId="0" borderId="9" xfId="15" applyFont="1" applyFill="1" applyBorder="1">
      <alignment/>
      <protection/>
    </xf>
    <xf numFmtId="0" fontId="0" fillId="0" borderId="10" xfId="15" applyFill="1" applyBorder="1">
      <alignment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workbookViewId="0" topLeftCell="A1">
      <selection activeCell="B1" sqref="B1"/>
    </sheetView>
  </sheetViews>
  <sheetFormatPr defaultColWidth="9.140625" defaultRowHeight="12.75"/>
  <cols>
    <col min="1" max="1" width="8.7109375" style="1" customWidth="1"/>
    <col min="2" max="2" width="53.421875" style="1" customWidth="1"/>
    <col min="3" max="16384" width="8.7109375" style="1" customWidth="1"/>
  </cols>
  <sheetData>
    <row r="1" spans="2:10" ht="12.75">
      <c r="B1" s="1" t="s">
        <v>0</v>
      </c>
      <c r="C1" s="2" t="s">
        <v>1</v>
      </c>
      <c r="D1" s="1">
        <v>49.28</v>
      </c>
      <c r="E1" s="1">
        <v>47</v>
      </c>
      <c r="F1" s="1">
        <v>250</v>
      </c>
      <c r="G1" s="1">
        <f aca="true" t="shared" si="0" ref="G1:G8">(F1+E1)*D1</f>
        <v>14636.16</v>
      </c>
      <c r="H1" s="1">
        <f aca="true" t="shared" si="1" ref="H1:H8">E1*D1</f>
        <v>2316.16</v>
      </c>
      <c r="I1" s="1">
        <v>100</v>
      </c>
      <c r="J1" s="1">
        <f aca="true" t="shared" si="2" ref="J1:J8">I1*D1</f>
        <v>4928</v>
      </c>
    </row>
    <row r="2" spans="2:10" ht="12.75">
      <c r="B2" s="1" t="s">
        <v>2</v>
      </c>
      <c r="C2" s="2" t="s">
        <v>1</v>
      </c>
      <c r="D2" s="1">
        <v>8.65</v>
      </c>
      <c r="E2" s="1">
        <v>32</v>
      </c>
      <c r="F2" s="1">
        <v>350</v>
      </c>
      <c r="G2" s="1">
        <f t="shared" si="0"/>
        <v>3304.3</v>
      </c>
      <c r="H2" s="1">
        <f t="shared" si="1"/>
        <v>276.8</v>
      </c>
      <c r="I2" s="1">
        <v>200</v>
      </c>
      <c r="J2" s="1">
        <f t="shared" si="2"/>
        <v>1730</v>
      </c>
    </row>
    <row r="3" spans="2:10" ht="12.75">
      <c r="B3" s="1" t="s">
        <v>3</v>
      </c>
      <c r="C3" s="2" t="s">
        <v>1</v>
      </c>
      <c r="D3" s="1">
        <v>8.65</v>
      </c>
      <c r="E3" s="1">
        <v>47</v>
      </c>
      <c r="F3" s="1">
        <v>300</v>
      </c>
      <c r="G3" s="1">
        <f t="shared" si="0"/>
        <v>3001.55</v>
      </c>
      <c r="H3" s="1">
        <f t="shared" si="1"/>
        <v>406.55</v>
      </c>
      <c r="I3" s="1">
        <v>120</v>
      </c>
      <c r="J3" s="1">
        <f t="shared" si="2"/>
        <v>1038</v>
      </c>
    </row>
    <row r="4" spans="2:10" ht="12.75">
      <c r="B4" s="1" t="s">
        <v>4</v>
      </c>
      <c r="C4" s="2" t="s">
        <v>1</v>
      </c>
      <c r="D4" s="1">
        <v>8.65</v>
      </c>
      <c r="E4" s="1">
        <v>140</v>
      </c>
      <c r="F4" s="1">
        <v>300</v>
      </c>
      <c r="G4" s="1">
        <f t="shared" si="0"/>
        <v>3806</v>
      </c>
      <c r="H4" s="1">
        <f t="shared" si="1"/>
        <v>1211</v>
      </c>
      <c r="I4" s="1">
        <v>150</v>
      </c>
      <c r="J4" s="1">
        <f t="shared" si="2"/>
        <v>1297.5</v>
      </c>
    </row>
    <row r="5" spans="2:10" ht="12.75">
      <c r="B5" s="1" t="s">
        <v>5</v>
      </c>
      <c r="C5" s="2" t="s">
        <v>1</v>
      </c>
      <c r="D5" s="1">
        <v>8.65</v>
      </c>
      <c r="E5" s="1">
        <v>300</v>
      </c>
      <c r="F5" s="1">
        <v>250</v>
      </c>
      <c r="G5" s="1">
        <f t="shared" si="0"/>
        <v>4757.5</v>
      </c>
      <c r="H5" s="1">
        <f t="shared" si="1"/>
        <v>2595</v>
      </c>
      <c r="I5" s="1">
        <v>100</v>
      </c>
      <c r="J5" s="1">
        <f t="shared" si="2"/>
        <v>865</v>
      </c>
    </row>
    <row r="6" spans="2:10" ht="12.75">
      <c r="B6" s="1" t="s">
        <v>6</v>
      </c>
      <c r="C6" s="2" t="s">
        <v>7</v>
      </c>
      <c r="D6" s="1">
        <v>5</v>
      </c>
      <c r="E6" s="1">
        <v>150</v>
      </c>
      <c r="F6" s="1">
        <v>350</v>
      </c>
      <c r="G6" s="1">
        <f t="shared" si="0"/>
        <v>2500</v>
      </c>
      <c r="H6" s="1">
        <f t="shared" si="1"/>
        <v>750</v>
      </c>
      <c r="I6" s="1">
        <v>300</v>
      </c>
      <c r="J6" s="1">
        <f t="shared" si="2"/>
        <v>1500</v>
      </c>
    </row>
    <row r="7" spans="2:10" ht="12.75">
      <c r="B7" s="1" t="s">
        <v>8</v>
      </c>
      <c r="C7" s="2" t="s">
        <v>9</v>
      </c>
      <c r="D7" s="1">
        <v>12.56</v>
      </c>
      <c r="E7" s="1">
        <v>120</v>
      </c>
      <c r="F7" s="1">
        <v>250</v>
      </c>
      <c r="G7" s="1">
        <f t="shared" si="0"/>
        <v>4647.2</v>
      </c>
      <c r="H7" s="1">
        <f t="shared" si="1"/>
        <v>1507.2</v>
      </c>
      <c r="I7" s="1">
        <v>150</v>
      </c>
      <c r="J7" s="1">
        <f t="shared" si="2"/>
        <v>1884</v>
      </c>
    </row>
    <row r="8" spans="2:10" ht="12.75">
      <c r="B8" s="1" t="s">
        <v>10</v>
      </c>
      <c r="C8" s="2" t="s">
        <v>11</v>
      </c>
      <c r="D8" s="1">
        <v>1</v>
      </c>
      <c r="E8" s="1">
        <v>12000</v>
      </c>
      <c r="F8" s="1">
        <v>8000</v>
      </c>
      <c r="G8" s="1">
        <f t="shared" si="0"/>
        <v>20000</v>
      </c>
      <c r="H8" s="1">
        <f t="shared" si="1"/>
        <v>12000</v>
      </c>
      <c r="I8" s="1">
        <v>10000</v>
      </c>
      <c r="J8" s="1">
        <f t="shared" si="2"/>
        <v>10000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1">
      <selection activeCell="H56" sqref="H56"/>
    </sheetView>
  </sheetViews>
  <sheetFormatPr defaultColWidth="9.140625" defaultRowHeight="12.75"/>
  <cols>
    <col min="1" max="1" width="18.00390625" style="1" customWidth="1"/>
    <col min="2" max="2" width="39.00390625" style="1" customWidth="1"/>
    <col min="3" max="3" width="6.7109375" style="1" customWidth="1"/>
    <col min="4" max="4" width="6.421875" style="1" customWidth="1"/>
    <col min="5" max="5" width="12.57421875" style="1" customWidth="1"/>
    <col min="6" max="6" width="8.7109375" style="1" customWidth="1"/>
    <col min="7" max="7" width="8.421875" style="1" customWidth="1"/>
    <col min="8" max="16384" width="8.7109375" style="1" customWidth="1"/>
  </cols>
  <sheetData>
    <row r="1" spans="1:6" ht="35.25" customHeight="1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</row>
    <row r="2" spans="1:6" ht="12.75">
      <c r="A2" s="4" t="s">
        <v>18</v>
      </c>
      <c r="B2" s="5" t="s">
        <v>19</v>
      </c>
      <c r="C2" s="6" t="s">
        <v>20</v>
      </c>
      <c r="D2" s="7">
        <v>69.35</v>
      </c>
      <c r="E2" s="7">
        <v>80</v>
      </c>
      <c r="F2" s="7">
        <f>D2*E2</f>
        <v>5548</v>
      </c>
    </row>
    <row r="3" spans="1:6" ht="12.75">
      <c r="A3" s="8">
        <f>SUM(F2:F6)</f>
        <v>10072.4</v>
      </c>
      <c r="B3" s="9" t="s">
        <v>21</v>
      </c>
      <c r="C3" s="10" t="s">
        <v>9</v>
      </c>
      <c r="D3" s="11">
        <v>28.67</v>
      </c>
      <c r="E3" s="11">
        <v>30</v>
      </c>
      <c r="F3" s="12">
        <f aca="true" t="shared" si="0" ref="F3:F59">D3*E3</f>
        <v>860.1</v>
      </c>
    </row>
    <row r="4" spans="1:6" ht="12.75">
      <c r="A4" s="8"/>
      <c r="B4" s="9" t="s">
        <v>22</v>
      </c>
      <c r="C4" s="10" t="s">
        <v>9</v>
      </c>
      <c r="D4" s="11">
        <v>28.67</v>
      </c>
      <c r="E4" s="11">
        <v>50</v>
      </c>
      <c r="F4" s="12">
        <f t="shared" si="0"/>
        <v>1433.5</v>
      </c>
    </row>
    <row r="5" spans="1:6" ht="12.75">
      <c r="A5" s="8"/>
      <c r="B5" s="9" t="s">
        <v>23</v>
      </c>
      <c r="C5" s="10" t="s">
        <v>1</v>
      </c>
      <c r="D5" s="11">
        <v>12.34</v>
      </c>
      <c r="E5" s="11">
        <v>120</v>
      </c>
      <c r="F5" s="12">
        <f t="shared" si="0"/>
        <v>1480.8</v>
      </c>
    </row>
    <row r="6" spans="1:6" ht="12.75">
      <c r="A6" s="8"/>
      <c r="B6" s="13" t="s">
        <v>24</v>
      </c>
      <c r="C6" s="14" t="s">
        <v>9</v>
      </c>
      <c r="D6" s="15">
        <v>15</v>
      </c>
      <c r="E6" s="15">
        <v>50</v>
      </c>
      <c r="F6" s="12">
        <f t="shared" si="0"/>
        <v>750</v>
      </c>
    </row>
    <row r="7" spans="1:7" ht="12.75">
      <c r="A7" s="8"/>
      <c r="B7" s="16"/>
      <c r="C7" s="17"/>
      <c r="D7" s="16"/>
      <c r="E7" s="16"/>
      <c r="F7" s="7">
        <f t="shared" si="0"/>
        <v>0</v>
      </c>
      <c r="G7" s="16"/>
    </row>
    <row r="8" spans="1:6" ht="12.75">
      <c r="A8" s="4" t="s">
        <v>25</v>
      </c>
      <c r="B8" s="5" t="s">
        <v>23</v>
      </c>
      <c r="C8" s="6" t="s">
        <v>1</v>
      </c>
      <c r="D8" s="7">
        <v>8.2</v>
      </c>
      <c r="E8" s="7">
        <v>120</v>
      </c>
      <c r="F8" s="7">
        <f t="shared" si="0"/>
        <v>983.9999999999999</v>
      </c>
    </row>
    <row r="9" spans="1:6" ht="12.75">
      <c r="A9" s="8">
        <f>SUM(F8:F16)</f>
        <v>3884</v>
      </c>
      <c r="B9" s="9" t="s">
        <v>26</v>
      </c>
      <c r="C9" s="10" t="s">
        <v>7</v>
      </c>
      <c r="D9" s="11">
        <v>0</v>
      </c>
      <c r="E9" s="11"/>
      <c r="F9" s="7">
        <f t="shared" si="0"/>
        <v>0</v>
      </c>
    </row>
    <row r="10" spans="1:6" ht="12.75">
      <c r="A10" s="8"/>
      <c r="B10" s="9" t="s">
        <v>27</v>
      </c>
      <c r="C10" s="10" t="s">
        <v>7</v>
      </c>
      <c r="D10" s="11">
        <v>0</v>
      </c>
      <c r="E10" s="11"/>
      <c r="F10" s="7">
        <f t="shared" si="0"/>
        <v>0</v>
      </c>
    </row>
    <row r="11" spans="1:6" ht="12.75">
      <c r="A11" s="8"/>
      <c r="B11" s="9" t="s">
        <v>28</v>
      </c>
      <c r="C11" s="10" t="s">
        <v>7</v>
      </c>
      <c r="D11" s="11">
        <v>0</v>
      </c>
      <c r="E11" s="11"/>
      <c r="F11" s="7">
        <f t="shared" si="0"/>
        <v>0</v>
      </c>
    </row>
    <row r="12" spans="1:6" ht="12.75">
      <c r="A12" s="8"/>
      <c r="B12" s="9" t="s">
        <v>29</v>
      </c>
      <c r="C12" s="10" t="s">
        <v>7</v>
      </c>
      <c r="D12" s="11">
        <v>0</v>
      </c>
      <c r="E12" s="11"/>
      <c r="F12" s="7">
        <f t="shared" si="0"/>
        <v>0</v>
      </c>
    </row>
    <row r="13" spans="1:6" ht="12.75">
      <c r="A13" s="8"/>
      <c r="B13" s="9" t="s">
        <v>30</v>
      </c>
      <c r="C13" s="10" t="s">
        <v>7</v>
      </c>
      <c r="D13" s="11">
        <v>1</v>
      </c>
      <c r="E13" s="11">
        <v>1000</v>
      </c>
      <c r="F13" s="7">
        <f t="shared" si="0"/>
        <v>1000</v>
      </c>
    </row>
    <row r="14" spans="1:6" ht="12.75">
      <c r="A14" s="8"/>
      <c r="B14" s="9" t="s">
        <v>31</v>
      </c>
      <c r="C14" s="10" t="s">
        <v>7</v>
      </c>
      <c r="D14" s="11">
        <v>1</v>
      </c>
      <c r="E14" s="11">
        <v>400</v>
      </c>
      <c r="F14" s="7">
        <f t="shared" si="0"/>
        <v>400</v>
      </c>
    </row>
    <row r="15" spans="1:6" ht="12.75">
      <c r="A15" s="8"/>
      <c r="B15" s="9" t="s">
        <v>32</v>
      </c>
      <c r="C15" s="10" t="s">
        <v>7</v>
      </c>
      <c r="D15" s="11">
        <v>0</v>
      </c>
      <c r="E15" s="11">
        <v>1000</v>
      </c>
      <c r="F15" s="7">
        <f t="shared" si="0"/>
        <v>0</v>
      </c>
    </row>
    <row r="16" spans="1:6" ht="12.75">
      <c r="A16" s="8"/>
      <c r="B16" s="13" t="s">
        <v>33</v>
      </c>
      <c r="C16" s="14" t="s">
        <v>7</v>
      </c>
      <c r="D16" s="15">
        <v>1</v>
      </c>
      <c r="E16" s="15">
        <v>1500</v>
      </c>
      <c r="F16" s="7">
        <f t="shared" si="0"/>
        <v>1500</v>
      </c>
    </row>
    <row r="17" spans="1:7" ht="12.75">
      <c r="A17" s="8"/>
      <c r="B17" s="18"/>
      <c r="C17" s="17"/>
      <c r="D17" s="18"/>
      <c r="E17" s="18"/>
      <c r="F17" s="7">
        <f t="shared" si="0"/>
        <v>0</v>
      </c>
      <c r="G17" s="16"/>
    </row>
    <row r="18" spans="1:6" ht="12.75">
      <c r="A18" s="4" t="s">
        <v>34</v>
      </c>
      <c r="B18" s="5" t="s">
        <v>23</v>
      </c>
      <c r="C18" s="6" t="s">
        <v>1</v>
      </c>
      <c r="D18" s="19">
        <v>7.23</v>
      </c>
      <c r="E18" s="7">
        <v>120</v>
      </c>
      <c r="F18" s="7">
        <f t="shared" si="0"/>
        <v>867.6</v>
      </c>
    </row>
    <row r="19" spans="1:6" ht="12.75">
      <c r="A19" s="8">
        <f>SUM(F18:F22)</f>
        <v>5017.6</v>
      </c>
      <c r="B19" s="9" t="s">
        <v>35</v>
      </c>
      <c r="C19" s="10" t="s">
        <v>7</v>
      </c>
      <c r="D19" s="11">
        <v>1</v>
      </c>
      <c r="E19" s="11">
        <v>1400</v>
      </c>
      <c r="F19" s="7">
        <f t="shared" si="0"/>
        <v>1400</v>
      </c>
    </row>
    <row r="20" spans="1:6" ht="12.75">
      <c r="A20" s="8"/>
      <c r="B20" s="13" t="s">
        <v>36</v>
      </c>
      <c r="C20" s="14" t="s">
        <v>37</v>
      </c>
      <c r="D20" s="15">
        <v>1</v>
      </c>
      <c r="E20" s="15">
        <v>250</v>
      </c>
      <c r="F20" s="7">
        <f t="shared" si="0"/>
        <v>250</v>
      </c>
    </row>
    <row r="21" spans="1:6" ht="12.75">
      <c r="A21" s="8"/>
      <c r="B21" s="9" t="s">
        <v>38</v>
      </c>
      <c r="C21" s="10" t="s">
        <v>7</v>
      </c>
      <c r="D21" s="11">
        <v>2</v>
      </c>
      <c r="E21" s="11">
        <v>1000</v>
      </c>
      <c r="F21" s="7">
        <f t="shared" si="0"/>
        <v>2000</v>
      </c>
    </row>
    <row r="22" spans="1:6" ht="12.75">
      <c r="A22" s="8"/>
      <c r="B22" s="13" t="s">
        <v>39</v>
      </c>
      <c r="C22" s="14" t="s">
        <v>7</v>
      </c>
      <c r="D22" s="15">
        <v>1</v>
      </c>
      <c r="E22" s="15">
        <v>500</v>
      </c>
      <c r="F22" s="7">
        <f t="shared" si="0"/>
        <v>500</v>
      </c>
    </row>
    <row r="23" spans="1:6" ht="12.75">
      <c r="A23" s="8"/>
      <c r="B23" s="16"/>
      <c r="C23" s="17"/>
      <c r="D23" s="16"/>
      <c r="E23" s="16"/>
      <c r="F23" s="7">
        <f t="shared" si="0"/>
        <v>0</v>
      </c>
    </row>
    <row r="24" spans="1:6" ht="25.5">
      <c r="A24" s="20" t="s">
        <v>40</v>
      </c>
      <c r="B24" s="21" t="s">
        <v>23</v>
      </c>
      <c r="C24" s="22" t="s">
        <v>1</v>
      </c>
      <c r="D24" s="23">
        <v>4.52</v>
      </c>
      <c r="E24" s="12">
        <v>120</v>
      </c>
      <c r="F24" s="7">
        <f t="shared" si="0"/>
        <v>542.4</v>
      </c>
    </row>
    <row r="25" spans="1:7" ht="12.75">
      <c r="A25" s="8">
        <f>F24</f>
        <v>542.4</v>
      </c>
      <c r="B25" s="16"/>
      <c r="C25" s="17"/>
      <c r="D25" s="16"/>
      <c r="E25" s="16"/>
      <c r="F25" s="7">
        <f t="shared" si="0"/>
        <v>0</v>
      </c>
      <c r="G25" s="16"/>
    </row>
    <row r="26" spans="1:6" ht="12.75">
      <c r="A26" s="4" t="s">
        <v>41</v>
      </c>
      <c r="B26" s="5" t="s">
        <v>23</v>
      </c>
      <c r="C26" s="6" t="s">
        <v>1</v>
      </c>
      <c r="D26" s="19">
        <v>15</v>
      </c>
      <c r="E26" s="7">
        <v>120</v>
      </c>
      <c r="F26" s="7">
        <f t="shared" si="0"/>
        <v>1800</v>
      </c>
    </row>
    <row r="27" spans="1:6" ht="12.75">
      <c r="A27" s="8">
        <f>SUM(F26:F30)</f>
        <v>15000</v>
      </c>
      <c r="B27" s="9" t="s">
        <v>19</v>
      </c>
      <c r="C27" s="10" t="s">
        <v>1</v>
      </c>
      <c r="D27" s="11">
        <v>27</v>
      </c>
      <c r="E27" s="11">
        <v>80</v>
      </c>
      <c r="F27" s="7">
        <f t="shared" si="0"/>
        <v>2160</v>
      </c>
    </row>
    <row r="28" spans="1:6" ht="12.75">
      <c r="A28" s="8"/>
      <c r="B28" s="9" t="s">
        <v>21</v>
      </c>
      <c r="C28" s="10" t="s">
        <v>9</v>
      </c>
      <c r="D28" s="11">
        <v>15.5</v>
      </c>
      <c r="E28" s="11">
        <v>30</v>
      </c>
      <c r="F28" s="7">
        <f t="shared" si="0"/>
        <v>465</v>
      </c>
    </row>
    <row r="29" spans="1:6" ht="12.75">
      <c r="A29" s="8"/>
      <c r="B29" s="9" t="s">
        <v>22</v>
      </c>
      <c r="C29" s="10" t="s">
        <v>9</v>
      </c>
      <c r="D29" s="11">
        <v>15.5</v>
      </c>
      <c r="E29" s="11">
        <v>50</v>
      </c>
      <c r="F29" s="7">
        <f t="shared" si="0"/>
        <v>775</v>
      </c>
    </row>
    <row r="30" spans="1:6" ht="12.75">
      <c r="A30" s="8"/>
      <c r="B30" s="13" t="s">
        <v>42</v>
      </c>
      <c r="C30" s="14" t="s">
        <v>1</v>
      </c>
      <c r="D30" s="15">
        <v>14</v>
      </c>
      <c r="E30" s="15">
        <v>700</v>
      </c>
      <c r="F30" s="7">
        <f t="shared" si="0"/>
        <v>9800</v>
      </c>
    </row>
    <row r="31" spans="1:7" ht="12.75">
      <c r="A31" s="8"/>
      <c r="B31" s="16"/>
      <c r="C31" s="17"/>
      <c r="D31" s="16"/>
      <c r="E31" s="16"/>
      <c r="F31" s="7">
        <f t="shared" si="0"/>
        <v>0</v>
      </c>
      <c r="G31" s="16"/>
    </row>
    <row r="32" spans="1:6" ht="12.75">
      <c r="A32" s="4" t="s">
        <v>43</v>
      </c>
      <c r="B32" s="5" t="s">
        <v>44</v>
      </c>
      <c r="C32" s="6" t="s">
        <v>20</v>
      </c>
      <c r="D32" s="7">
        <v>75</v>
      </c>
      <c r="E32" s="7">
        <v>30</v>
      </c>
      <c r="F32" s="7">
        <f t="shared" si="0"/>
        <v>2250</v>
      </c>
    </row>
    <row r="33" spans="1:6" ht="12.75">
      <c r="A33" s="8">
        <f>SUM(F32:F41)</f>
        <v>35010</v>
      </c>
      <c r="B33" s="9" t="s">
        <v>45</v>
      </c>
      <c r="C33" s="10" t="s">
        <v>20</v>
      </c>
      <c r="D33" s="11">
        <v>75</v>
      </c>
      <c r="E33" s="11">
        <v>140</v>
      </c>
      <c r="F33" s="7">
        <f t="shared" si="0"/>
        <v>10500</v>
      </c>
    </row>
    <row r="34" spans="1:6" ht="12.75">
      <c r="A34" s="8"/>
      <c r="B34" s="9" t="s">
        <v>19</v>
      </c>
      <c r="C34" s="10" t="s">
        <v>20</v>
      </c>
      <c r="D34" s="11">
        <v>75</v>
      </c>
      <c r="E34" s="11">
        <v>80</v>
      </c>
      <c r="F34" s="7">
        <f t="shared" si="0"/>
        <v>6000</v>
      </c>
    </row>
    <row r="35" spans="1:6" ht="12.75">
      <c r="A35" s="8"/>
      <c r="B35" s="9" t="s">
        <v>46</v>
      </c>
      <c r="C35" s="10" t="s">
        <v>20</v>
      </c>
      <c r="D35" s="11">
        <v>75</v>
      </c>
      <c r="E35" s="11">
        <v>100</v>
      </c>
      <c r="F35" s="7">
        <f t="shared" si="0"/>
        <v>7500</v>
      </c>
    </row>
    <row r="36" spans="1:6" ht="12.75">
      <c r="A36" s="8"/>
      <c r="B36" s="9" t="s">
        <v>21</v>
      </c>
      <c r="C36" s="10" t="s">
        <v>9</v>
      </c>
      <c r="D36" s="11">
        <v>30</v>
      </c>
      <c r="E36" s="11">
        <v>30</v>
      </c>
      <c r="F36" s="7">
        <f t="shared" si="0"/>
        <v>900</v>
      </c>
    </row>
    <row r="37" spans="1:6" ht="12.75">
      <c r="A37" s="8"/>
      <c r="B37" s="9" t="s">
        <v>22</v>
      </c>
      <c r="C37" s="10" t="s">
        <v>9</v>
      </c>
      <c r="D37" s="11">
        <v>30</v>
      </c>
      <c r="E37" s="11">
        <v>50</v>
      </c>
      <c r="F37" s="7">
        <f t="shared" si="0"/>
        <v>1500</v>
      </c>
    </row>
    <row r="38" spans="1:6" ht="12.75">
      <c r="A38" s="8"/>
      <c r="B38" s="9" t="s">
        <v>47</v>
      </c>
      <c r="C38" s="10" t="s">
        <v>9</v>
      </c>
      <c r="D38" s="11">
        <v>24</v>
      </c>
      <c r="E38" s="11">
        <v>50</v>
      </c>
      <c r="F38" s="7">
        <f t="shared" si="0"/>
        <v>1200</v>
      </c>
    </row>
    <row r="39" spans="1:6" ht="12.75">
      <c r="A39" s="8"/>
      <c r="B39" s="9" t="s">
        <v>23</v>
      </c>
      <c r="C39" s="10" t="s">
        <v>20</v>
      </c>
      <c r="D39" s="11">
        <v>18</v>
      </c>
      <c r="E39" s="11">
        <v>120</v>
      </c>
      <c r="F39" s="7">
        <f t="shared" si="0"/>
        <v>2160</v>
      </c>
    </row>
    <row r="40" spans="1:6" ht="12.75">
      <c r="A40" s="8"/>
      <c r="B40" s="9" t="s">
        <v>48</v>
      </c>
      <c r="C40" s="10" t="s">
        <v>7</v>
      </c>
      <c r="D40" s="11">
        <v>2</v>
      </c>
      <c r="E40" s="11">
        <v>1000</v>
      </c>
      <c r="F40" s="7">
        <f t="shared" si="0"/>
        <v>2000</v>
      </c>
    </row>
    <row r="41" spans="1:6" ht="12.75">
      <c r="A41" s="8"/>
      <c r="B41" s="13" t="s">
        <v>49</v>
      </c>
      <c r="C41" s="14" t="s">
        <v>7</v>
      </c>
      <c r="D41" s="15">
        <v>1</v>
      </c>
      <c r="E41" s="15">
        <v>1000</v>
      </c>
      <c r="F41" s="7">
        <f t="shared" si="0"/>
        <v>1000</v>
      </c>
    </row>
    <row r="42" spans="1:7" ht="12.75">
      <c r="A42" s="8"/>
      <c r="B42" s="16"/>
      <c r="C42" s="17"/>
      <c r="D42" s="16"/>
      <c r="E42" s="16"/>
      <c r="F42" s="7">
        <f t="shared" si="0"/>
        <v>0</v>
      </c>
      <c r="G42" s="16"/>
    </row>
    <row r="43" spans="1:6" ht="12.75">
      <c r="A43" s="4" t="s">
        <v>50</v>
      </c>
      <c r="B43" s="5" t="s">
        <v>51</v>
      </c>
      <c r="C43" s="6" t="s">
        <v>1</v>
      </c>
      <c r="D43" s="7">
        <v>30.2</v>
      </c>
      <c r="E43" s="7">
        <v>80</v>
      </c>
      <c r="F43" s="7">
        <f t="shared" si="0"/>
        <v>2416</v>
      </c>
    </row>
    <row r="44" spans="1:6" ht="12.75">
      <c r="A44" s="8">
        <f>SUM(F43:F46)</f>
        <v>3964.8</v>
      </c>
      <c r="B44" s="9" t="s">
        <v>21</v>
      </c>
      <c r="C44" s="10" t="s">
        <v>9</v>
      </c>
      <c r="D44" s="11">
        <v>11.86</v>
      </c>
      <c r="E44" s="11">
        <v>30</v>
      </c>
      <c r="F44" s="7">
        <f t="shared" si="0"/>
        <v>355.79999999999995</v>
      </c>
    </row>
    <row r="45" spans="1:6" ht="12.75">
      <c r="A45" s="8"/>
      <c r="B45" s="9" t="s">
        <v>22</v>
      </c>
      <c r="C45" s="10" t="s">
        <v>52</v>
      </c>
      <c r="D45" s="11">
        <v>11.86</v>
      </c>
      <c r="E45" s="11">
        <v>50</v>
      </c>
      <c r="F45" s="7">
        <f t="shared" si="0"/>
        <v>593</v>
      </c>
    </row>
    <row r="46" spans="1:6" ht="12.75">
      <c r="A46" s="8"/>
      <c r="B46" s="13" t="s">
        <v>23</v>
      </c>
      <c r="C46" s="14" t="s">
        <v>1</v>
      </c>
      <c r="D46" s="15">
        <v>5</v>
      </c>
      <c r="E46" s="15">
        <v>120</v>
      </c>
      <c r="F46" s="7">
        <f t="shared" si="0"/>
        <v>600</v>
      </c>
    </row>
    <row r="47" spans="1:8" ht="12.75">
      <c r="A47" s="8"/>
      <c r="B47" s="16"/>
      <c r="C47" s="16"/>
      <c r="D47" s="16"/>
      <c r="E47" s="16"/>
      <c r="F47" s="7">
        <f t="shared" si="0"/>
        <v>0</v>
      </c>
      <c r="G47" s="16"/>
      <c r="H47" s="16"/>
    </row>
    <row r="48" spans="1:6" ht="25.5">
      <c r="A48" s="4" t="s">
        <v>53</v>
      </c>
      <c r="B48" s="5" t="s">
        <v>54</v>
      </c>
      <c r="C48" s="6" t="s">
        <v>9</v>
      </c>
      <c r="D48" s="7">
        <v>20</v>
      </c>
      <c r="E48" s="7">
        <v>50</v>
      </c>
      <c r="F48" s="7">
        <f t="shared" si="0"/>
        <v>1000</v>
      </c>
    </row>
    <row r="49" spans="1:6" ht="12.75">
      <c r="A49" s="8">
        <f>F48+F49</f>
        <v>2092</v>
      </c>
      <c r="B49" s="13" t="s">
        <v>23</v>
      </c>
      <c r="C49" s="14" t="s">
        <v>1</v>
      </c>
      <c r="D49" s="15">
        <v>9.1</v>
      </c>
      <c r="E49" s="15">
        <v>120</v>
      </c>
      <c r="F49" s="7">
        <f t="shared" si="0"/>
        <v>1092</v>
      </c>
    </row>
    <row r="50" spans="1:7" ht="12.75">
      <c r="A50" s="8"/>
      <c r="B50" s="16"/>
      <c r="C50" s="17"/>
      <c r="D50" s="16"/>
      <c r="E50" s="16"/>
      <c r="F50" s="7">
        <f t="shared" si="0"/>
        <v>0</v>
      </c>
      <c r="G50" s="16"/>
    </row>
    <row r="51" spans="1:6" ht="12.75">
      <c r="A51" s="20" t="s">
        <v>55</v>
      </c>
      <c r="B51" s="21" t="s">
        <v>23</v>
      </c>
      <c r="C51" s="22" t="s">
        <v>1</v>
      </c>
      <c r="D51" s="12">
        <v>14.8</v>
      </c>
      <c r="E51" s="12">
        <v>120</v>
      </c>
      <c r="F51" s="7">
        <f t="shared" si="0"/>
        <v>1776</v>
      </c>
    </row>
    <row r="52" spans="1:7" ht="12.75">
      <c r="A52" s="8">
        <f>F51</f>
        <v>1776</v>
      </c>
      <c r="B52" s="16"/>
      <c r="C52" s="17"/>
      <c r="D52" s="16"/>
      <c r="E52" s="16"/>
      <c r="F52" s="7">
        <f t="shared" si="0"/>
        <v>0</v>
      </c>
      <c r="G52" s="16"/>
    </row>
    <row r="53" spans="1:6" ht="12.75">
      <c r="A53" s="20" t="s">
        <v>56</v>
      </c>
      <c r="B53" s="21" t="s">
        <v>23</v>
      </c>
      <c r="C53" s="22" t="s">
        <v>1</v>
      </c>
      <c r="D53" s="12">
        <v>18.69</v>
      </c>
      <c r="E53" s="12">
        <v>120</v>
      </c>
      <c r="F53" s="7">
        <f t="shared" si="0"/>
        <v>2242.8</v>
      </c>
    </row>
    <row r="54" spans="1:7" ht="12.75">
      <c r="A54" s="8">
        <f>F53</f>
        <v>2242.8</v>
      </c>
      <c r="B54" s="16"/>
      <c r="C54" s="16"/>
      <c r="D54" s="16"/>
      <c r="E54" s="16"/>
      <c r="F54" s="7">
        <f t="shared" si="0"/>
        <v>0</v>
      </c>
      <c r="G54" s="16"/>
    </row>
    <row r="55" spans="1:6" ht="12.75">
      <c r="A55" s="4" t="s">
        <v>57</v>
      </c>
      <c r="B55" s="5" t="s">
        <v>23</v>
      </c>
      <c r="C55" s="6" t="s">
        <v>1</v>
      </c>
      <c r="D55" s="7">
        <v>4.2</v>
      </c>
      <c r="E55" s="7">
        <v>120</v>
      </c>
      <c r="F55" s="7">
        <f t="shared" si="0"/>
        <v>504</v>
      </c>
    </row>
    <row r="56" spans="1:6" ht="12.75">
      <c r="A56" s="8">
        <f>F55+F56</f>
        <v>504</v>
      </c>
      <c r="B56" s="24" t="s">
        <v>58</v>
      </c>
      <c r="C56" s="14" t="s">
        <v>7</v>
      </c>
      <c r="D56" s="25">
        <v>0</v>
      </c>
      <c r="E56" s="25"/>
      <c r="F56" s="7">
        <f t="shared" si="0"/>
        <v>0</v>
      </c>
    </row>
    <row r="57" spans="1:7" ht="12.75">
      <c r="A57" s="8"/>
      <c r="B57" s="16"/>
      <c r="C57" s="16"/>
      <c r="D57" s="16"/>
      <c r="E57" s="16"/>
      <c r="F57" s="7">
        <f t="shared" si="0"/>
        <v>0</v>
      </c>
      <c r="G57" s="16"/>
    </row>
    <row r="58" spans="1:6" ht="12.75">
      <c r="A58" s="20" t="s">
        <v>59</v>
      </c>
      <c r="B58" s="21" t="s">
        <v>23</v>
      </c>
      <c r="C58" s="22" t="s">
        <v>1</v>
      </c>
      <c r="D58" s="12">
        <v>6.9</v>
      </c>
      <c r="E58" s="12">
        <v>120</v>
      </c>
      <c r="F58" s="7">
        <f t="shared" si="0"/>
        <v>828</v>
      </c>
    </row>
    <row r="59" spans="1:7" ht="12.75">
      <c r="A59" s="8">
        <f>F58</f>
        <v>828</v>
      </c>
      <c r="B59" s="16"/>
      <c r="C59" s="17"/>
      <c r="D59" s="16"/>
      <c r="E59" s="16"/>
      <c r="F59" s="7">
        <f t="shared" si="0"/>
        <v>0</v>
      </c>
      <c r="G59" s="16"/>
    </row>
    <row r="60" spans="1:6" ht="12.75">
      <c r="A60" s="16"/>
      <c r="B60" s="16"/>
      <c r="C60" s="17"/>
      <c r="D60" s="16"/>
      <c r="E60" s="16"/>
      <c r="F60" s="16"/>
    </row>
    <row r="61" ht="12.75">
      <c r="F61" s="1" t="s">
        <v>60</v>
      </c>
    </row>
    <row r="62" spans="1:7" ht="12.75">
      <c r="A62" s="1" t="s">
        <v>61</v>
      </c>
      <c r="B62" s="1" t="s">
        <v>62</v>
      </c>
      <c r="F62" s="1">
        <f>SUM(F3:F61)</f>
        <v>75386</v>
      </c>
      <c r="G62" s="1" t="s">
        <v>63</v>
      </c>
    </row>
    <row r="63" ht="12.75">
      <c r="B63" s="1" t="s">
        <v>64</v>
      </c>
    </row>
    <row r="64" ht="12.75">
      <c r="B64" s="1" t="s">
        <v>65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2014-06-20T09:42:22Z</dcterms:created>
  <dcterms:modified xsi:type="dcterms:W3CDTF">2014-06-20T09:42:22Z</dcterms:modified>
  <cp:category/>
  <cp:version/>
  <cp:contentType/>
  <cp:contentStatus/>
</cp:coreProperties>
</file>