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м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<sst xmlns="http://schemas.openxmlformats.org/spreadsheetml/2006/main" count="189" uniqueCount="94">
  <si>
    <t>Наименование работ</t>
  </si>
  <si>
    <t>Ед.изм.</t>
  </si>
  <si>
    <t>Ст.за ед</t>
  </si>
  <si>
    <t>Общее    кол-во</t>
  </si>
  <si>
    <t>Грунтовка (1-й слой)</t>
  </si>
  <si>
    <t>Грунтовка (2-й слой)</t>
  </si>
  <si>
    <t>Итого</t>
  </si>
  <si>
    <t>Раздел 1. Общестроительные работы</t>
  </si>
  <si>
    <t>м2</t>
  </si>
  <si>
    <t>СУММА:</t>
  </si>
  <si>
    <t>Раздел 2. Стены</t>
  </si>
  <si>
    <t>м/п</t>
  </si>
  <si>
    <t>Раздел 4. Полы</t>
  </si>
  <si>
    <t>шт.</t>
  </si>
  <si>
    <t>Прокладка трубопроводов ГВС и ХВС</t>
  </si>
  <si>
    <t>точка</t>
  </si>
  <si>
    <t>Прокладка трубопроводов канализации</t>
  </si>
  <si>
    <t xml:space="preserve">Монтаж смесителей                                                                             </t>
  </si>
  <si>
    <t>Раздел 3. Оконные и дверные проемы</t>
  </si>
  <si>
    <t>Расчеты</t>
  </si>
  <si>
    <t>Раздел 5. Потолок</t>
  </si>
  <si>
    <t>Грунтовка (3-й слой)</t>
  </si>
  <si>
    <t>Штукатурка стен по маякам</t>
  </si>
  <si>
    <t>Монтаж углозащитного профиля</t>
  </si>
  <si>
    <t>Вынос мусора</t>
  </si>
  <si>
    <t>мешок</t>
  </si>
  <si>
    <t>Устройство  входного дверного откоса (штукатурка, шпатлевка, покраска)</t>
  </si>
  <si>
    <t>Устройство штробы в стене,полу до 3см.</t>
  </si>
  <si>
    <t>Монтаж коробки для розетки/выключателя</t>
  </si>
  <si>
    <t>Укладка силового,тв,тел.,инт,кабеля</t>
  </si>
  <si>
    <t>Монтаж автомата, УЗО</t>
  </si>
  <si>
    <t>Устройство гнезда для подразетников в стене</t>
  </si>
  <si>
    <t>Монтаж розеток,выключателей, регулятора ТП</t>
  </si>
  <si>
    <t>Ошкуривание (шлифовка) поверхности стен</t>
  </si>
  <si>
    <t>Раздел 6. Сантехника</t>
  </si>
  <si>
    <t>Раздел 7. Электрика</t>
  </si>
  <si>
    <t xml:space="preserve">Затирка швов кафельной плитки </t>
  </si>
  <si>
    <t>Установка раковины с тумбой</t>
  </si>
  <si>
    <t>Раздел 8. Прочие работы</t>
  </si>
  <si>
    <t>Монтаж скрытого люка ревизии</t>
  </si>
  <si>
    <r>
      <t xml:space="preserve">Укладка плитки </t>
    </r>
    <r>
      <rPr>
        <i/>
        <sz val="10"/>
        <color indexed="8"/>
        <rFont val="Calibri"/>
        <family val="2"/>
      </rPr>
      <t>(Стоимость указана для кафельной плиткой размером 30х30 при укладке под прямым углом)</t>
    </r>
  </si>
  <si>
    <t>Укладка подложки</t>
  </si>
  <si>
    <r>
      <t xml:space="preserve">Укладка плитки </t>
    </r>
    <r>
      <rPr>
        <i/>
        <sz val="10"/>
        <color indexed="8"/>
        <rFont val="Calibri"/>
        <family val="2"/>
      </rPr>
      <t>(Стоимость указана для кафельной плиткой размером 20х30 при укладке под прямым углом)</t>
    </r>
  </si>
  <si>
    <t>Ванна</t>
  </si>
  <si>
    <t>Подключение к водопроводу стиральной машины</t>
  </si>
  <si>
    <t xml:space="preserve">Монтаж коллектора до 7 позиций </t>
  </si>
  <si>
    <t>Укладка нагревательного элемента тёплого пола (до 10 кв.м.)</t>
  </si>
  <si>
    <t>Монтаж полотенцесушила</t>
  </si>
  <si>
    <t>Устройство  оконных откосов (сендвич-панель)</t>
  </si>
  <si>
    <t>Монтаж плинтуса пластикового</t>
  </si>
  <si>
    <t>Штроба по бетону под сантехнические трубы</t>
  </si>
  <si>
    <t>Демонтаж полотенцесушила</t>
  </si>
  <si>
    <t>Устройство штукатурной армировочной сетки</t>
  </si>
  <si>
    <t>Помещение</t>
  </si>
  <si>
    <t>Монтаж подоконной доски (пластик)</t>
  </si>
  <si>
    <t xml:space="preserve">Устройство чистовой стяжки самовыравнивающейся смесью </t>
  </si>
  <si>
    <t>Монтаж инсталляции</t>
  </si>
  <si>
    <t xml:space="preserve">Установка подвесного унитаза </t>
  </si>
  <si>
    <t>Устройство стеклотканевой штукатурной сетки 5х5</t>
  </si>
  <si>
    <t xml:space="preserve">Штукатурка потолка по маякам </t>
  </si>
  <si>
    <t>Шпатлевка и шлифовка потолка под окраску</t>
  </si>
  <si>
    <t>Покраска потолка в/д краской в 2 слоя</t>
  </si>
  <si>
    <t>Утопление счетчика в монолитную стену с заменой электрощитка (пластик)</t>
  </si>
  <si>
    <t>Шпатлевка стен под покраску</t>
  </si>
  <si>
    <t>Покраска стен в 2 слоя</t>
  </si>
  <si>
    <r>
      <t xml:space="preserve">Укладка паркетной доски </t>
    </r>
    <r>
      <rPr>
        <i/>
        <sz val="10"/>
        <color indexed="8"/>
        <rFont val="Calibri"/>
        <family val="2"/>
      </rPr>
      <t>(под прямым углом)</t>
    </r>
  </si>
  <si>
    <t>Демонтаж оконного блока</t>
  </si>
  <si>
    <t>Демонтаж подоконного пространства и порога</t>
  </si>
  <si>
    <t>Устройство межкомнатных перегородок из пенобетонного (газосиликатного) блока толщиной 8-10 см</t>
  </si>
  <si>
    <t>Монтаж маяков под цементно-песчаную стяжку</t>
  </si>
  <si>
    <t>Демонтаж межкомнатных перегородок</t>
  </si>
  <si>
    <t>Гард.</t>
  </si>
  <si>
    <t>Кухня+Гостин</t>
  </si>
  <si>
    <t>Спальня</t>
  </si>
  <si>
    <t>Детская</t>
  </si>
  <si>
    <t>Холл</t>
  </si>
  <si>
    <t>Душ гигиенический</t>
  </si>
  <si>
    <t>Монтаж несущего металлического каркаса</t>
  </si>
  <si>
    <t xml:space="preserve">Устройство подвесного потолка из ГКЛ </t>
  </si>
  <si>
    <t>Заделка стыков, шурупов на гипроке</t>
  </si>
  <si>
    <t>Проклейка ГКЛ армировочной сеткой или флизелином</t>
  </si>
  <si>
    <t>Шпатлёвка и шлифовка подвесного потолка из ГКЛ под окраску</t>
  </si>
  <si>
    <t>Покраска подвесного потолка из ГКЛ в 2 слоя</t>
  </si>
  <si>
    <t xml:space="preserve">Устройство галтелей из полиуретана  </t>
  </si>
  <si>
    <t>Монтаж полоточного карниза</t>
  </si>
  <si>
    <t>Монтаж бруса</t>
  </si>
  <si>
    <t>Монтаж бра</t>
  </si>
  <si>
    <t>Монтаж сложного короба из ГКЛ (под стояк ХВС, стояк канализации, инсталляцию),с полками</t>
  </si>
  <si>
    <t>Монтаж системы вентиляции</t>
  </si>
  <si>
    <t xml:space="preserve">Гидроизоляция пола </t>
  </si>
  <si>
    <t xml:space="preserve">Армирование стяжки сеткой 50х50 </t>
  </si>
  <si>
    <t>Засыпка керамзитом</t>
  </si>
  <si>
    <t xml:space="preserve">Устройство стяжки песчанно-цементной смесью толщиной до 5 см </t>
  </si>
  <si>
    <t>Гидроизоляция стен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</si>
</sst>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р.-419]_-;\-* #,##0.00[$р.-419]_-;_-* &quot;-&quot;??[$р.-419]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>
        <color indexed="63"/>
      </top>
      <bottom style="medium"/>
    </border>
    <border>
      <left style="thin"/>
      <right style="thin"/>
      <top style="medium"/>
      <bottom/>
    </border>
    <border>
      <left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0" fontId="3" fillId="35" borderId="0" xfId="0" applyFont="1" applyFill="1" applyBorder="1" applyAlignment="1">
      <alignment horizontal="right" vertical="center"/>
    </xf>
    <xf numFmtId="2" fontId="3" fillId="3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2" fontId="3" fillId="0" borderId="23" xfId="0" applyNumberFormat="1" applyFont="1" applyBorder="1" applyAlignment="1">
      <alignment vertical="center"/>
    </xf>
    <xf numFmtId="2" fontId="3" fillId="0" borderId="24" xfId="0" applyNumberFormat="1" applyFont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right" vertical="center"/>
    </xf>
    <xf numFmtId="2" fontId="2" fillId="33" borderId="3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2" fontId="3" fillId="0" borderId="2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2" fontId="2" fillId="0" borderId="25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34" xfId="0" applyNumberFormat="1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view="pageLayout" workbookViewId="0" topLeftCell="A94">
      <selection activeCell="K112" sqref="K112"/>
    </sheetView>
  </sheetViews>
  <sheetFormatPr defaultColWidth="9.140625" defaultRowHeight="15"/>
  <cols>
    <col min="1" max="1" width="39.421875" style="44" customWidth="1"/>
    <col min="2" max="2" width="6.7109375" style="45" customWidth="1"/>
    <col min="3" max="3" width="8.57421875" style="5" customWidth="1"/>
    <col min="4" max="4" width="6.7109375" style="46" customWidth="1"/>
    <col min="5" max="5" width="8.8515625" style="46" customWidth="1"/>
    <col min="6" max="6" width="12.28125" style="46" customWidth="1"/>
    <col min="7" max="8" width="6.00390625" style="46" customWidth="1"/>
    <col min="9" max="9" width="8.8515625" style="46" customWidth="1"/>
    <col min="10" max="10" width="9.140625" style="47" customWidth="1"/>
    <col min="11" max="11" width="11.8515625" style="48" customWidth="1"/>
  </cols>
  <sheetData>
    <row r="1" spans="1:11" ht="15">
      <c r="A1" s="90" t="s">
        <v>0</v>
      </c>
      <c r="B1" s="84" t="s">
        <v>1</v>
      </c>
      <c r="C1" s="82" t="s">
        <v>2</v>
      </c>
      <c r="D1" s="88" t="s">
        <v>53</v>
      </c>
      <c r="E1" s="88"/>
      <c r="F1" s="88"/>
      <c r="G1" s="88"/>
      <c r="H1" s="88"/>
      <c r="I1" s="59"/>
      <c r="J1" s="86" t="s">
        <v>3</v>
      </c>
      <c r="K1" s="92" t="s">
        <v>6</v>
      </c>
    </row>
    <row r="2" spans="1:11" ht="15.75" thickBot="1">
      <c r="A2" s="91"/>
      <c r="B2" s="85"/>
      <c r="C2" s="83"/>
      <c r="D2" s="69" t="s">
        <v>74</v>
      </c>
      <c r="E2" s="69" t="s">
        <v>73</v>
      </c>
      <c r="F2" s="69" t="s">
        <v>72</v>
      </c>
      <c r="G2" s="69" t="s">
        <v>75</v>
      </c>
      <c r="H2" s="69" t="s">
        <v>43</v>
      </c>
      <c r="I2" s="69" t="s">
        <v>71</v>
      </c>
      <c r="J2" s="87"/>
      <c r="K2" s="93"/>
    </row>
    <row r="3" spans="1:11" ht="15">
      <c r="A3" s="22" t="s">
        <v>7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">
      <c r="A4" s="17" t="s">
        <v>66</v>
      </c>
      <c r="B4" s="11" t="s">
        <v>13</v>
      </c>
      <c r="C4" s="1">
        <v>400</v>
      </c>
      <c r="D4" s="15"/>
      <c r="E4" s="15"/>
      <c r="F4" s="15">
        <v>1</v>
      </c>
      <c r="G4" s="15"/>
      <c r="H4" s="15"/>
      <c r="I4" s="15"/>
      <c r="J4" s="3">
        <f>SUM(D4:I4)</f>
        <v>1</v>
      </c>
      <c r="K4" s="4">
        <f>J4*C4</f>
        <v>400</v>
      </c>
    </row>
    <row r="5" spans="1:11" ht="25.5">
      <c r="A5" s="17" t="s">
        <v>67</v>
      </c>
      <c r="B5" s="11" t="s">
        <v>13</v>
      </c>
      <c r="C5" s="1">
        <v>1020</v>
      </c>
      <c r="D5" s="15"/>
      <c r="E5" s="15"/>
      <c r="F5" s="15">
        <v>1</v>
      </c>
      <c r="G5" s="15"/>
      <c r="H5" s="15"/>
      <c r="I5" s="15"/>
      <c r="J5" s="3">
        <f>SUM(D5:I5)</f>
        <v>1</v>
      </c>
      <c r="K5" s="4">
        <f>J5*C5</f>
        <v>1020</v>
      </c>
    </row>
    <row r="6" spans="1:11" ht="15">
      <c r="A6" s="17" t="s">
        <v>70</v>
      </c>
      <c r="B6" s="11" t="s">
        <v>8</v>
      </c>
      <c r="C6" s="1">
        <v>120</v>
      </c>
      <c r="D6" s="15"/>
      <c r="E6" s="15"/>
      <c r="F6" s="15">
        <v>2.56</v>
      </c>
      <c r="G6" s="15">
        <v>0.89</v>
      </c>
      <c r="H6" s="15">
        <v>5.26</v>
      </c>
      <c r="I6" s="15"/>
      <c r="J6" s="3">
        <f>SUM(D6:I6)</f>
        <v>8.71</v>
      </c>
      <c r="K6" s="4">
        <f>J6*C6</f>
        <v>1045.2</v>
      </c>
    </row>
    <row r="7" spans="1:11" ht="38.25">
      <c r="A7" s="17" t="s">
        <v>68</v>
      </c>
      <c r="B7" s="11" t="s">
        <v>8</v>
      </c>
      <c r="C7" s="1">
        <v>190</v>
      </c>
      <c r="D7" s="15">
        <v>1.35</v>
      </c>
      <c r="E7" s="15">
        <v>6.21</v>
      </c>
      <c r="F7" s="15"/>
      <c r="G7" s="15">
        <v>2.26</v>
      </c>
      <c r="H7" s="15">
        <v>2.86</v>
      </c>
      <c r="I7" s="15">
        <v>9.12</v>
      </c>
      <c r="J7" s="3">
        <f>SUM(D7:I7)</f>
        <v>21.799999999999997</v>
      </c>
      <c r="K7" s="4">
        <f>J7*C7</f>
        <v>4141.999999999999</v>
      </c>
    </row>
    <row r="8" spans="1:11" ht="15.75" thickBot="1">
      <c r="A8" s="25"/>
      <c r="B8" s="81" t="s">
        <v>9</v>
      </c>
      <c r="C8" s="81"/>
      <c r="D8" s="81"/>
      <c r="E8" s="81"/>
      <c r="F8" s="81"/>
      <c r="G8" s="81"/>
      <c r="H8" s="81"/>
      <c r="I8" s="81"/>
      <c r="J8" s="89"/>
      <c r="K8" s="26">
        <f>SUM(K4:K7)</f>
        <v>6607.199999999999</v>
      </c>
    </row>
    <row r="9" spans="1:11" ht="15.75" thickBot="1">
      <c r="A9" s="9"/>
      <c r="B9" s="9"/>
      <c r="C9" s="6"/>
      <c r="D9" s="6"/>
      <c r="E9" s="6"/>
      <c r="F9" s="6"/>
      <c r="G9" s="6"/>
      <c r="H9" s="6"/>
      <c r="I9" s="6"/>
      <c r="J9" s="10"/>
      <c r="K9" s="6"/>
    </row>
    <row r="10" spans="1:11" ht="15">
      <c r="A10" s="27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1" spans="1:11" ht="15">
      <c r="A11" s="21" t="s">
        <v>4</v>
      </c>
      <c r="B11" s="11" t="s">
        <v>8</v>
      </c>
      <c r="C11" s="1">
        <v>20</v>
      </c>
      <c r="D11" s="2">
        <v>38</v>
      </c>
      <c r="E11" s="2">
        <v>42</v>
      </c>
      <c r="F11" s="2">
        <v>27</v>
      </c>
      <c r="G11" s="49">
        <v>21</v>
      </c>
      <c r="H11" s="2"/>
      <c r="I11" s="2">
        <v>15.8</v>
      </c>
      <c r="J11" s="3">
        <f>SUM(D11:I11)</f>
        <v>143.8</v>
      </c>
      <c r="K11" s="4">
        <f>J11*C11</f>
        <v>2876</v>
      </c>
    </row>
    <row r="12" spans="1:11" ht="15">
      <c r="A12" s="21" t="s">
        <v>93</v>
      </c>
      <c r="B12" s="11" t="s">
        <v>8</v>
      </c>
      <c r="C12" s="1">
        <v>120</v>
      </c>
      <c r="D12" s="2"/>
      <c r="E12" s="2"/>
      <c r="F12" s="2"/>
      <c r="G12" s="49"/>
      <c r="H12" s="2">
        <v>26.5</v>
      </c>
      <c r="I12" s="2"/>
      <c r="J12" s="3">
        <f>SUM(D12:I12)</f>
        <v>26.5</v>
      </c>
      <c r="K12" s="4">
        <f aca="true" t="shared" si="0" ref="K12:K22">J12*C12</f>
        <v>3180</v>
      </c>
    </row>
    <row r="13" spans="1:11" ht="15" customHeight="1">
      <c r="A13" s="50" t="s">
        <v>52</v>
      </c>
      <c r="B13" s="51" t="s">
        <v>8</v>
      </c>
      <c r="C13" s="1">
        <v>36</v>
      </c>
      <c r="D13" s="78">
        <f>D11+E11+F11+G11+H11+I11</f>
        <v>143.8</v>
      </c>
      <c r="E13" s="75"/>
      <c r="F13" s="75"/>
      <c r="G13" s="75"/>
      <c r="H13" s="75"/>
      <c r="I13" s="79"/>
      <c r="J13" s="3">
        <f>D13</f>
        <v>143.8</v>
      </c>
      <c r="K13" s="4">
        <f t="shared" si="0"/>
        <v>5176.8</v>
      </c>
    </row>
    <row r="14" spans="1:11" ht="15">
      <c r="A14" s="30" t="s">
        <v>22</v>
      </c>
      <c r="B14" s="31" t="s">
        <v>8</v>
      </c>
      <c r="C14" s="16">
        <v>180</v>
      </c>
      <c r="D14" s="2">
        <v>38</v>
      </c>
      <c r="E14" s="2">
        <v>42</v>
      </c>
      <c r="F14" s="2">
        <v>27</v>
      </c>
      <c r="G14" s="49">
        <v>21</v>
      </c>
      <c r="H14" s="2">
        <v>26.5</v>
      </c>
      <c r="I14" s="2">
        <v>15.8</v>
      </c>
      <c r="J14" s="3">
        <f>SUM(D14:I14)</f>
        <v>170.3</v>
      </c>
      <c r="K14" s="4">
        <f t="shared" si="0"/>
        <v>30654.000000000004</v>
      </c>
    </row>
    <row r="15" spans="1:11" ht="15">
      <c r="A15" s="21" t="s">
        <v>23</v>
      </c>
      <c r="B15" s="11" t="s">
        <v>11</v>
      </c>
      <c r="C15" s="1">
        <v>40</v>
      </c>
      <c r="D15" s="78">
        <v>25</v>
      </c>
      <c r="E15" s="75"/>
      <c r="F15" s="75"/>
      <c r="G15" s="75"/>
      <c r="H15" s="75"/>
      <c r="I15" s="79"/>
      <c r="J15" s="3">
        <f>SUM(D15)</f>
        <v>25</v>
      </c>
      <c r="K15" s="4">
        <f t="shared" si="0"/>
        <v>1000</v>
      </c>
    </row>
    <row r="16" spans="1:11" ht="15">
      <c r="A16" s="21" t="s">
        <v>5</v>
      </c>
      <c r="B16" s="11" t="s">
        <v>8</v>
      </c>
      <c r="C16" s="1">
        <v>20</v>
      </c>
      <c r="D16" s="2">
        <v>38</v>
      </c>
      <c r="E16" s="2">
        <v>42</v>
      </c>
      <c r="F16" s="2">
        <v>27</v>
      </c>
      <c r="G16" s="49">
        <v>21</v>
      </c>
      <c r="H16" s="2"/>
      <c r="I16" s="2">
        <v>15.8</v>
      </c>
      <c r="J16" s="3">
        <f aca="true" t="shared" si="1" ref="J16:J22">SUM(D16:I16)</f>
        <v>143.8</v>
      </c>
      <c r="K16" s="4">
        <f t="shared" si="0"/>
        <v>2876</v>
      </c>
    </row>
    <row r="17" spans="1:11" ht="15">
      <c r="A17" s="30" t="s">
        <v>63</v>
      </c>
      <c r="B17" s="31" t="s">
        <v>8</v>
      </c>
      <c r="C17" s="16">
        <v>100</v>
      </c>
      <c r="D17" s="2">
        <v>38</v>
      </c>
      <c r="E17" s="2">
        <v>42</v>
      </c>
      <c r="F17" s="2">
        <v>27</v>
      </c>
      <c r="G17" s="49">
        <v>21</v>
      </c>
      <c r="H17" s="2"/>
      <c r="I17" s="2">
        <v>15.8</v>
      </c>
      <c r="J17" s="3">
        <f t="shared" si="1"/>
        <v>143.8</v>
      </c>
      <c r="K17" s="4">
        <f t="shared" si="0"/>
        <v>14380.000000000002</v>
      </c>
    </row>
    <row r="18" spans="1:11" ht="15">
      <c r="A18" s="21" t="s">
        <v>33</v>
      </c>
      <c r="B18" s="11" t="s">
        <v>8</v>
      </c>
      <c r="C18" s="1">
        <v>25</v>
      </c>
      <c r="D18" s="2">
        <v>38</v>
      </c>
      <c r="E18" s="2">
        <v>42</v>
      </c>
      <c r="F18" s="2">
        <v>27</v>
      </c>
      <c r="G18" s="49">
        <v>21</v>
      </c>
      <c r="H18" s="2"/>
      <c r="I18" s="2">
        <v>15.8</v>
      </c>
      <c r="J18" s="3">
        <f t="shared" si="1"/>
        <v>143.8</v>
      </c>
      <c r="K18" s="4">
        <f t="shared" si="0"/>
        <v>3595.0000000000005</v>
      </c>
    </row>
    <row r="19" spans="1:11" ht="15">
      <c r="A19" s="21" t="s">
        <v>21</v>
      </c>
      <c r="B19" s="11" t="s">
        <v>8</v>
      </c>
      <c r="C19" s="1">
        <v>20</v>
      </c>
      <c r="D19" s="2">
        <v>38</v>
      </c>
      <c r="E19" s="2">
        <v>42</v>
      </c>
      <c r="F19" s="2">
        <v>27</v>
      </c>
      <c r="G19" s="49">
        <v>21</v>
      </c>
      <c r="H19" s="2"/>
      <c r="I19" s="2">
        <v>15.8</v>
      </c>
      <c r="J19" s="3">
        <f t="shared" si="1"/>
        <v>143.8</v>
      </c>
      <c r="K19" s="4">
        <f t="shared" si="0"/>
        <v>2876</v>
      </c>
    </row>
    <row r="20" spans="1:11" ht="15">
      <c r="A20" s="52" t="s">
        <v>64</v>
      </c>
      <c r="B20" s="11" t="s">
        <v>8</v>
      </c>
      <c r="C20" s="1">
        <v>90</v>
      </c>
      <c r="D20" s="2">
        <v>38</v>
      </c>
      <c r="E20" s="2">
        <v>42</v>
      </c>
      <c r="F20" s="2">
        <v>27</v>
      </c>
      <c r="G20" s="2">
        <v>21</v>
      </c>
      <c r="H20" s="2"/>
      <c r="I20" s="2">
        <v>15.8</v>
      </c>
      <c r="J20" s="3">
        <f t="shared" si="1"/>
        <v>143.8</v>
      </c>
      <c r="K20" s="4">
        <f t="shared" si="0"/>
        <v>12942.000000000002</v>
      </c>
    </row>
    <row r="21" spans="1:11" ht="38.25">
      <c r="A21" s="17" t="s">
        <v>42</v>
      </c>
      <c r="B21" s="11" t="s">
        <v>8</v>
      </c>
      <c r="C21" s="1">
        <v>480</v>
      </c>
      <c r="D21" s="2"/>
      <c r="E21" s="2"/>
      <c r="F21" s="2"/>
      <c r="G21" s="2"/>
      <c r="H21" s="2">
        <v>26.5</v>
      </c>
      <c r="I21" s="2"/>
      <c r="J21" s="3">
        <f t="shared" si="1"/>
        <v>26.5</v>
      </c>
      <c r="K21" s="4">
        <f t="shared" si="0"/>
        <v>12720</v>
      </c>
    </row>
    <row r="22" spans="1:11" ht="15">
      <c r="A22" s="17" t="s">
        <v>36</v>
      </c>
      <c r="B22" s="11" t="s">
        <v>8</v>
      </c>
      <c r="C22" s="1">
        <v>60</v>
      </c>
      <c r="D22" s="2"/>
      <c r="E22" s="2"/>
      <c r="F22" s="2"/>
      <c r="G22" s="2"/>
      <c r="H22" s="2">
        <v>26.5</v>
      </c>
      <c r="I22" s="2"/>
      <c r="J22" s="3">
        <f t="shared" si="1"/>
        <v>26.5</v>
      </c>
      <c r="K22" s="4">
        <f t="shared" si="0"/>
        <v>1590</v>
      </c>
    </row>
    <row r="23" spans="1:11" ht="15.75" thickBot="1">
      <c r="A23" s="32"/>
      <c r="B23" s="76" t="s">
        <v>9</v>
      </c>
      <c r="C23" s="76"/>
      <c r="D23" s="76"/>
      <c r="E23" s="76"/>
      <c r="F23" s="76"/>
      <c r="G23" s="76"/>
      <c r="H23" s="76"/>
      <c r="I23" s="76"/>
      <c r="J23" s="77"/>
      <c r="K23" s="33">
        <f>SUM(K11:K22)</f>
        <v>93865.8</v>
      </c>
    </row>
    <row r="24" spans="1:11" ht="15.75" thickBo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ht="15">
      <c r="A25" s="2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ht="15">
      <c r="A26" s="21" t="s">
        <v>48</v>
      </c>
      <c r="B26" s="11" t="s">
        <v>13</v>
      </c>
      <c r="C26" s="1">
        <v>1350</v>
      </c>
      <c r="D26" s="2">
        <v>1</v>
      </c>
      <c r="E26" s="2">
        <v>1</v>
      </c>
      <c r="F26" s="2"/>
      <c r="G26" s="2"/>
      <c r="H26" s="2"/>
      <c r="I26" s="2"/>
      <c r="J26" s="3">
        <f>SUM(D26:I26)</f>
        <v>2</v>
      </c>
      <c r="K26" s="4">
        <f>J26*C26</f>
        <v>2700</v>
      </c>
    </row>
    <row r="27" spans="1:11" ht="25.5">
      <c r="A27" s="17" t="s">
        <v>26</v>
      </c>
      <c r="B27" s="11" t="s">
        <v>13</v>
      </c>
      <c r="C27" s="1">
        <v>1350</v>
      </c>
      <c r="D27" s="2"/>
      <c r="E27" s="2"/>
      <c r="F27" s="2"/>
      <c r="G27" s="2">
        <v>1</v>
      </c>
      <c r="H27" s="2"/>
      <c r="I27" s="2"/>
      <c r="J27" s="3">
        <f>SUM(D27:I27)</f>
        <v>1</v>
      </c>
      <c r="K27" s="4">
        <f>J27*C27</f>
        <v>1350</v>
      </c>
    </row>
    <row r="28" spans="1:11" ht="15">
      <c r="A28" s="21" t="s">
        <v>54</v>
      </c>
      <c r="B28" s="11" t="s">
        <v>13</v>
      </c>
      <c r="C28" s="1">
        <v>300</v>
      </c>
      <c r="D28" s="2">
        <v>1</v>
      </c>
      <c r="E28" s="2">
        <v>1</v>
      </c>
      <c r="F28" s="2"/>
      <c r="G28" s="2"/>
      <c r="H28" s="2"/>
      <c r="I28" s="2"/>
      <c r="J28" s="3">
        <f>SUM(D28:I28)</f>
        <v>2</v>
      </c>
      <c r="K28" s="4">
        <f>J28*C28</f>
        <v>600</v>
      </c>
    </row>
    <row r="29" spans="1:11" ht="15.75" thickBot="1">
      <c r="A29" s="32"/>
      <c r="B29" s="76" t="s">
        <v>9</v>
      </c>
      <c r="C29" s="76"/>
      <c r="D29" s="76"/>
      <c r="E29" s="76"/>
      <c r="F29" s="76"/>
      <c r="G29" s="76"/>
      <c r="H29" s="76"/>
      <c r="I29" s="76"/>
      <c r="J29" s="77"/>
      <c r="K29" s="33">
        <f>SUM(K26:K28)</f>
        <v>4650</v>
      </c>
    </row>
    <row r="30" spans="1:11" ht="15.75" thickBo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5">
      <c r="A31" s="27" t="s">
        <v>12</v>
      </c>
      <c r="B31" s="28"/>
      <c r="C31" s="28"/>
      <c r="D31" s="28"/>
      <c r="E31" s="28"/>
      <c r="F31" s="28"/>
      <c r="G31" s="28"/>
      <c r="H31" s="28"/>
      <c r="I31" s="28"/>
      <c r="J31" s="28"/>
      <c r="K31" s="29"/>
    </row>
    <row r="32" spans="1:12" ht="15">
      <c r="A32" s="50" t="s">
        <v>4</v>
      </c>
      <c r="B32" s="51" t="s">
        <v>8</v>
      </c>
      <c r="C32" s="1">
        <v>20</v>
      </c>
      <c r="D32" s="95">
        <v>44.21</v>
      </c>
      <c r="E32" s="96"/>
      <c r="F32" s="96"/>
      <c r="G32" s="96"/>
      <c r="H32" s="96"/>
      <c r="I32" s="97"/>
      <c r="J32" s="3">
        <f>SUM(D32)</f>
        <v>44.21</v>
      </c>
      <c r="K32" s="4">
        <f>J32*C32</f>
        <v>884.2</v>
      </c>
      <c r="L32" s="8"/>
    </row>
    <row r="33" spans="1:12" ht="26.25">
      <c r="A33" s="52" t="s">
        <v>55</v>
      </c>
      <c r="B33" s="11" t="s">
        <v>8</v>
      </c>
      <c r="C33" s="1">
        <v>125</v>
      </c>
      <c r="D33" s="95">
        <v>44.21</v>
      </c>
      <c r="E33" s="96"/>
      <c r="F33" s="96"/>
      <c r="G33" s="96"/>
      <c r="H33" s="96"/>
      <c r="I33" s="97"/>
      <c r="J33" s="3">
        <f>SUM(D33)</f>
        <v>44.21</v>
      </c>
      <c r="K33" s="4">
        <f aca="true" t="shared" si="2" ref="K33:K44">J33*C33</f>
        <v>5526.25</v>
      </c>
      <c r="L33" s="8"/>
    </row>
    <row r="34" spans="1:12" ht="15">
      <c r="A34" s="50" t="s">
        <v>5</v>
      </c>
      <c r="B34" s="51" t="s">
        <v>8</v>
      </c>
      <c r="C34" s="1">
        <v>20</v>
      </c>
      <c r="D34" s="95">
        <v>44.21</v>
      </c>
      <c r="E34" s="96"/>
      <c r="F34" s="96"/>
      <c r="G34" s="96"/>
      <c r="H34" s="96"/>
      <c r="I34" s="97"/>
      <c r="J34" s="3">
        <f>SUM(D34)</f>
        <v>44.21</v>
      </c>
      <c r="K34" s="4">
        <f t="shared" si="2"/>
        <v>884.2</v>
      </c>
      <c r="L34" s="8"/>
    </row>
    <row r="35" spans="1:12" ht="15">
      <c r="A35" s="21" t="s">
        <v>41</v>
      </c>
      <c r="B35" s="11" t="s">
        <v>8</v>
      </c>
      <c r="C35" s="1">
        <v>25</v>
      </c>
      <c r="D35" s="95">
        <v>44.21</v>
      </c>
      <c r="E35" s="96"/>
      <c r="F35" s="96"/>
      <c r="G35" s="96"/>
      <c r="H35" s="96"/>
      <c r="I35" s="97"/>
      <c r="J35" s="3">
        <f>SUM(D35)</f>
        <v>44.21</v>
      </c>
      <c r="K35" s="4">
        <f t="shared" si="2"/>
        <v>1105.25</v>
      </c>
      <c r="L35" s="8"/>
    </row>
    <row r="36" spans="1:12" ht="15">
      <c r="A36" s="21" t="s">
        <v>65</v>
      </c>
      <c r="B36" s="11" t="s">
        <v>8</v>
      </c>
      <c r="C36" s="1">
        <v>155</v>
      </c>
      <c r="D36" s="94">
        <v>44.21</v>
      </c>
      <c r="E36" s="94"/>
      <c r="F36" s="94"/>
      <c r="G36" s="94"/>
      <c r="H36" s="94"/>
      <c r="I36" s="94"/>
      <c r="J36" s="3">
        <f>SUM(D36)</f>
        <v>44.21</v>
      </c>
      <c r="K36" s="4">
        <f t="shared" si="2"/>
        <v>6852.55</v>
      </c>
      <c r="L36" s="8"/>
    </row>
    <row r="37" spans="1:12" ht="38.25">
      <c r="A37" s="17" t="s">
        <v>40</v>
      </c>
      <c r="B37" s="11" t="s">
        <v>8</v>
      </c>
      <c r="C37" s="1">
        <v>420</v>
      </c>
      <c r="D37" s="15"/>
      <c r="E37" s="15"/>
      <c r="F37" s="15">
        <v>15.64</v>
      </c>
      <c r="G37" s="15"/>
      <c r="H37" s="2">
        <v>4.17</v>
      </c>
      <c r="I37" s="2"/>
      <c r="J37" s="3">
        <f>SUM(D37:I37)</f>
        <v>19.810000000000002</v>
      </c>
      <c r="K37" s="4">
        <f t="shared" si="2"/>
        <v>8320.2</v>
      </c>
      <c r="L37" s="8"/>
    </row>
    <row r="38" spans="1:12" ht="15">
      <c r="A38" s="17" t="s">
        <v>36</v>
      </c>
      <c r="B38" s="11" t="s">
        <v>8</v>
      </c>
      <c r="C38" s="1">
        <v>60</v>
      </c>
      <c r="D38" s="15"/>
      <c r="E38" s="15"/>
      <c r="F38" s="15">
        <v>15.64</v>
      </c>
      <c r="G38" s="15"/>
      <c r="H38" s="2">
        <v>4.17</v>
      </c>
      <c r="I38" s="2"/>
      <c r="J38" s="3">
        <f>SUM(D38:I38)</f>
        <v>19.810000000000002</v>
      </c>
      <c r="K38" s="4">
        <f t="shared" si="2"/>
        <v>1188.6000000000001</v>
      </c>
      <c r="L38" s="8"/>
    </row>
    <row r="39" spans="1:11" ht="15">
      <c r="A39" s="21" t="s">
        <v>49</v>
      </c>
      <c r="B39" s="11" t="s">
        <v>11</v>
      </c>
      <c r="C39" s="1">
        <v>55</v>
      </c>
      <c r="D39" s="94">
        <v>48</v>
      </c>
      <c r="E39" s="94"/>
      <c r="F39" s="94"/>
      <c r="G39" s="94"/>
      <c r="H39" s="94"/>
      <c r="I39" s="94"/>
      <c r="J39" s="3">
        <f>SUM(D39)</f>
        <v>48</v>
      </c>
      <c r="K39" s="4">
        <f t="shared" si="2"/>
        <v>2640</v>
      </c>
    </row>
    <row r="40" spans="1:11" ht="15">
      <c r="A40" s="50" t="s">
        <v>89</v>
      </c>
      <c r="B40" s="51" t="s">
        <v>8</v>
      </c>
      <c r="C40" s="1">
        <v>120</v>
      </c>
      <c r="D40" s="15"/>
      <c r="E40" s="15"/>
      <c r="F40" s="15"/>
      <c r="G40" s="15"/>
      <c r="H40" s="15">
        <v>4.17</v>
      </c>
      <c r="I40" s="15"/>
      <c r="J40" s="3">
        <f>SUM(D40:I40)</f>
        <v>4.17</v>
      </c>
      <c r="K40" s="4">
        <f t="shared" si="2"/>
        <v>500.4</v>
      </c>
    </row>
    <row r="41" spans="1:11" ht="15">
      <c r="A41" s="50" t="s">
        <v>69</v>
      </c>
      <c r="B41" s="51" t="s">
        <v>8</v>
      </c>
      <c r="C41" s="1">
        <v>25.5</v>
      </c>
      <c r="D41" s="15"/>
      <c r="E41" s="15"/>
      <c r="F41" s="15"/>
      <c r="G41" s="15"/>
      <c r="H41" s="15">
        <v>1.2</v>
      </c>
      <c r="I41" s="15"/>
      <c r="J41" s="3">
        <f>SUM(D41:I41)</f>
        <v>1.2</v>
      </c>
      <c r="K41" s="4">
        <f t="shared" si="2"/>
        <v>30.599999999999998</v>
      </c>
    </row>
    <row r="42" spans="1:11" ht="15">
      <c r="A42" s="52" t="s">
        <v>90</v>
      </c>
      <c r="B42" s="11" t="s">
        <v>8</v>
      </c>
      <c r="C42" s="1">
        <v>35.7</v>
      </c>
      <c r="D42" s="15"/>
      <c r="E42" s="15"/>
      <c r="F42" s="15"/>
      <c r="G42" s="15"/>
      <c r="H42" s="15">
        <v>1.2</v>
      </c>
      <c r="I42" s="15"/>
      <c r="J42" s="3">
        <f>SUM(D42:I42)</f>
        <v>1.2</v>
      </c>
      <c r="K42" s="4">
        <f t="shared" si="2"/>
        <v>42.84</v>
      </c>
    </row>
    <row r="43" spans="1:11" ht="15">
      <c r="A43" s="50" t="s">
        <v>91</v>
      </c>
      <c r="B43" s="51" t="s">
        <v>8</v>
      </c>
      <c r="C43" s="1">
        <v>30.6</v>
      </c>
      <c r="D43" s="15"/>
      <c r="E43" s="15"/>
      <c r="F43" s="15"/>
      <c r="G43" s="15"/>
      <c r="H43" s="15">
        <v>1.2</v>
      </c>
      <c r="I43" s="15"/>
      <c r="J43" s="3">
        <f>SUM(D43:I43)</f>
        <v>1.2</v>
      </c>
      <c r="K43" s="4">
        <f t="shared" si="2"/>
        <v>36.72</v>
      </c>
    </row>
    <row r="44" spans="1:11" ht="26.25">
      <c r="A44" s="52" t="s">
        <v>92</v>
      </c>
      <c r="B44" s="11" t="s">
        <v>8</v>
      </c>
      <c r="C44" s="1">
        <v>178.5</v>
      </c>
      <c r="D44" s="15"/>
      <c r="E44" s="15"/>
      <c r="F44" s="15"/>
      <c r="G44" s="15"/>
      <c r="H44" s="15">
        <v>1.2</v>
      </c>
      <c r="I44" s="15"/>
      <c r="J44" s="3">
        <f>SUM(D44:I44)</f>
        <v>1.2</v>
      </c>
      <c r="K44" s="4">
        <f t="shared" si="2"/>
        <v>214.2</v>
      </c>
    </row>
    <row r="45" spans="1:12" s="8" customFormat="1" ht="15.75" thickBot="1">
      <c r="A45" s="32"/>
      <c r="B45" s="76" t="s">
        <v>9</v>
      </c>
      <c r="C45" s="76"/>
      <c r="D45" s="76"/>
      <c r="E45" s="76"/>
      <c r="F45" s="76"/>
      <c r="G45" s="76"/>
      <c r="H45" s="76"/>
      <c r="I45" s="76"/>
      <c r="J45" s="77"/>
      <c r="K45" s="33">
        <f>SUM(K32:K44)</f>
        <v>28226.010000000002</v>
      </c>
      <c r="L45"/>
    </row>
    <row r="46" spans="1:12" s="8" customFormat="1" ht="15.75" thickBo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8"/>
      <c r="L46"/>
    </row>
    <row r="47" spans="1:12" s="8" customFormat="1" ht="15">
      <c r="A47" s="22" t="s">
        <v>20</v>
      </c>
      <c r="B47" s="23"/>
      <c r="C47" s="23"/>
      <c r="D47" s="23"/>
      <c r="E47" s="23"/>
      <c r="F47" s="23"/>
      <c r="G47" s="23"/>
      <c r="H47" s="23"/>
      <c r="I47" s="23"/>
      <c r="J47" s="23"/>
      <c r="K47" s="24"/>
      <c r="L47"/>
    </row>
    <row r="48" spans="1:12" s="8" customFormat="1" ht="15">
      <c r="A48" s="50" t="s">
        <v>4</v>
      </c>
      <c r="B48" s="51" t="s">
        <v>8</v>
      </c>
      <c r="C48" s="1">
        <v>20</v>
      </c>
      <c r="D48" s="15"/>
      <c r="E48" s="15"/>
      <c r="F48" s="15"/>
      <c r="G48" s="15"/>
      <c r="H48" s="2"/>
      <c r="I48" s="2">
        <v>2.49</v>
      </c>
      <c r="J48" s="3">
        <f aca="true" t="shared" si="3" ref="J48:J67">SUM(D48:I48)</f>
        <v>2.49</v>
      </c>
      <c r="K48" s="4">
        <f>J48*C48</f>
        <v>49.800000000000004</v>
      </c>
      <c r="L48"/>
    </row>
    <row r="49" spans="1:12" s="8" customFormat="1" ht="15">
      <c r="A49" s="50" t="s">
        <v>58</v>
      </c>
      <c r="B49" s="51" t="s">
        <v>8</v>
      </c>
      <c r="C49" s="1">
        <v>35</v>
      </c>
      <c r="D49" s="15"/>
      <c r="E49" s="15"/>
      <c r="F49" s="15"/>
      <c r="G49" s="15"/>
      <c r="H49" s="2"/>
      <c r="I49" s="2">
        <v>2.49</v>
      </c>
      <c r="J49" s="3">
        <f t="shared" si="3"/>
        <v>2.49</v>
      </c>
      <c r="K49" s="4">
        <f aca="true" t="shared" si="4" ref="K49:K67">J49*C49</f>
        <v>87.15</v>
      </c>
      <c r="L49"/>
    </row>
    <row r="50" spans="1:12" s="8" customFormat="1" ht="15">
      <c r="A50" s="17" t="s">
        <v>59</v>
      </c>
      <c r="B50" s="11" t="s">
        <v>8</v>
      </c>
      <c r="C50" s="1">
        <v>210</v>
      </c>
      <c r="D50" s="15"/>
      <c r="E50" s="15"/>
      <c r="F50" s="15"/>
      <c r="G50" s="15"/>
      <c r="H50" s="2"/>
      <c r="I50" s="2">
        <v>2.49</v>
      </c>
      <c r="J50" s="3">
        <f t="shared" si="3"/>
        <v>2.49</v>
      </c>
      <c r="K50" s="4">
        <f t="shared" si="4"/>
        <v>522.9000000000001</v>
      </c>
      <c r="L50"/>
    </row>
    <row r="51" spans="1:12" s="8" customFormat="1" ht="15">
      <c r="A51" s="50" t="s">
        <v>5</v>
      </c>
      <c r="B51" s="51" t="s">
        <v>8</v>
      </c>
      <c r="C51" s="1">
        <v>20</v>
      </c>
      <c r="D51" s="15"/>
      <c r="E51" s="15"/>
      <c r="F51" s="15"/>
      <c r="G51" s="15"/>
      <c r="H51" s="2"/>
      <c r="I51" s="2">
        <v>2.49</v>
      </c>
      <c r="J51" s="3">
        <f t="shared" si="3"/>
        <v>2.49</v>
      </c>
      <c r="K51" s="4">
        <f t="shared" si="4"/>
        <v>49.800000000000004</v>
      </c>
      <c r="L51"/>
    </row>
    <row r="52" spans="1:11" ht="15">
      <c r="A52" s="17" t="s">
        <v>60</v>
      </c>
      <c r="B52" s="11" t="s">
        <v>8</v>
      </c>
      <c r="C52" s="1">
        <v>150</v>
      </c>
      <c r="D52" s="15"/>
      <c r="E52" s="15"/>
      <c r="F52" s="15"/>
      <c r="G52" s="15"/>
      <c r="H52" s="2"/>
      <c r="I52" s="2">
        <v>2.49</v>
      </c>
      <c r="J52" s="3">
        <f t="shared" si="3"/>
        <v>2.49</v>
      </c>
      <c r="K52" s="4">
        <f t="shared" si="4"/>
        <v>373.50000000000006</v>
      </c>
    </row>
    <row r="53" spans="1:11" ht="15">
      <c r="A53" s="50" t="s">
        <v>21</v>
      </c>
      <c r="B53" s="51" t="s">
        <v>8</v>
      </c>
      <c r="C53" s="1">
        <v>20</v>
      </c>
      <c r="D53" s="15"/>
      <c r="E53" s="15"/>
      <c r="F53" s="15"/>
      <c r="G53" s="15"/>
      <c r="H53" s="2"/>
      <c r="I53" s="2">
        <v>2.49</v>
      </c>
      <c r="J53" s="3">
        <f t="shared" si="3"/>
        <v>2.49</v>
      </c>
      <c r="K53" s="4">
        <f t="shared" si="4"/>
        <v>49.800000000000004</v>
      </c>
    </row>
    <row r="54" spans="1:11" ht="15">
      <c r="A54" s="17" t="s">
        <v>61</v>
      </c>
      <c r="B54" s="11" t="s">
        <v>8</v>
      </c>
      <c r="C54" s="1">
        <v>90</v>
      </c>
      <c r="D54" s="15"/>
      <c r="E54" s="15"/>
      <c r="F54" s="15"/>
      <c r="G54" s="60"/>
      <c r="H54" s="61"/>
      <c r="I54" s="61">
        <v>2.49</v>
      </c>
      <c r="J54" s="62">
        <f t="shared" si="3"/>
        <v>2.49</v>
      </c>
      <c r="K54" s="4">
        <f t="shared" si="4"/>
        <v>224.10000000000002</v>
      </c>
    </row>
    <row r="55" spans="1:11" ht="15">
      <c r="A55" s="63" t="s">
        <v>77</v>
      </c>
      <c r="B55" s="64" t="s">
        <v>8</v>
      </c>
      <c r="C55" s="65">
        <v>76.5</v>
      </c>
      <c r="D55" s="66">
        <v>0.8</v>
      </c>
      <c r="E55" s="66">
        <v>2.06</v>
      </c>
      <c r="F55" s="66"/>
      <c r="G55" s="60">
        <v>0.65</v>
      </c>
      <c r="H55" s="61">
        <v>0.34</v>
      </c>
      <c r="I55" s="61"/>
      <c r="J55" s="62">
        <f t="shared" si="3"/>
        <v>3.85</v>
      </c>
      <c r="K55" s="4">
        <f t="shared" si="4"/>
        <v>294.52500000000003</v>
      </c>
    </row>
    <row r="56" spans="1:11" ht="15">
      <c r="A56" s="50" t="s">
        <v>78</v>
      </c>
      <c r="B56" s="11" t="s">
        <v>8</v>
      </c>
      <c r="C56" s="1">
        <v>178.5</v>
      </c>
      <c r="D56" s="60">
        <v>0.8</v>
      </c>
      <c r="E56" s="60">
        <v>2.06</v>
      </c>
      <c r="F56" s="60"/>
      <c r="G56" s="60">
        <v>0.65</v>
      </c>
      <c r="H56" s="61">
        <v>0.34</v>
      </c>
      <c r="I56" s="61"/>
      <c r="J56" s="62">
        <f t="shared" si="3"/>
        <v>3.85</v>
      </c>
      <c r="K56" s="4">
        <f t="shared" si="4"/>
        <v>687.225</v>
      </c>
    </row>
    <row r="57" spans="1:11" ht="15">
      <c r="A57" s="17" t="s">
        <v>79</v>
      </c>
      <c r="B57" s="11" t="s">
        <v>8</v>
      </c>
      <c r="C57" s="1">
        <v>36</v>
      </c>
      <c r="D57" s="60">
        <v>0.8</v>
      </c>
      <c r="E57" s="60">
        <v>2.06</v>
      </c>
      <c r="F57" s="60"/>
      <c r="G57" s="60">
        <v>0.65</v>
      </c>
      <c r="H57" s="61">
        <v>0.34</v>
      </c>
      <c r="I57" s="61"/>
      <c r="J57" s="62">
        <f t="shared" si="3"/>
        <v>3.85</v>
      </c>
      <c r="K57" s="4">
        <f t="shared" si="4"/>
        <v>138.6</v>
      </c>
    </row>
    <row r="58" spans="1:11" ht="15">
      <c r="A58" s="17" t="s">
        <v>4</v>
      </c>
      <c r="B58" s="11" t="s">
        <v>8</v>
      </c>
      <c r="C58" s="1">
        <v>20</v>
      </c>
      <c r="D58" s="60">
        <v>0.8</v>
      </c>
      <c r="E58" s="60">
        <v>2.06</v>
      </c>
      <c r="F58" s="60"/>
      <c r="G58" s="60">
        <v>0.65</v>
      </c>
      <c r="H58" s="61">
        <v>0.34</v>
      </c>
      <c r="I58" s="61"/>
      <c r="J58" s="62">
        <f t="shared" si="3"/>
        <v>3.85</v>
      </c>
      <c r="K58" s="4">
        <f t="shared" si="4"/>
        <v>77</v>
      </c>
    </row>
    <row r="59" spans="1:11" ht="26.25">
      <c r="A59" s="52" t="s">
        <v>80</v>
      </c>
      <c r="B59" s="11" t="s">
        <v>8</v>
      </c>
      <c r="C59" s="1">
        <v>65</v>
      </c>
      <c r="D59" s="60">
        <v>0.8</v>
      </c>
      <c r="E59" s="60">
        <v>2.06</v>
      </c>
      <c r="F59" s="60"/>
      <c r="G59" s="60">
        <v>0.65</v>
      </c>
      <c r="H59" s="61">
        <v>0.34</v>
      </c>
      <c r="I59" s="61"/>
      <c r="J59" s="62">
        <f t="shared" si="3"/>
        <v>3.85</v>
      </c>
      <c r="K59" s="4">
        <f t="shared" si="4"/>
        <v>250.25</v>
      </c>
    </row>
    <row r="60" spans="1:11" ht="15">
      <c r="A60" s="17" t="s">
        <v>5</v>
      </c>
      <c r="B60" s="11" t="s">
        <v>8</v>
      </c>
      <c r="C60" s="1">
        <v>20</v>
      </c>
      <c r="D60" s="15">
        <v>0.8</v>
      </c>
      <c r="E60" s="15">
        <v>2.06</v>
      </c>
      <c r="F60" s="15"/>
      <c r="G60" s="15">
        <v>0.65</v>
      </c>
      <c r="H60" s="2">
        <v>0.34</v>
      </c>
      <c r="I60" s="2"/>
      <c r="J60" s="3">
        <f t="shared" si="3"/>
        <v>3.85</v>
      </c>
      <c r="K60" s="4">
        <f t="shared" si="4"/>
        <v>77</v>
      </c>
    </row>
    <row r="61" spans="1:11" ht="26.25">
      <c r="A61" s="52" t="s">
        <v>81</v>
      </c>
      <c r="B61" s="11" t="s">
        <v>8</v>
      </c>
      <c r="C61" s="1">
        <v>150</v>
      </c>
      <c r="D61" s="15">
        <v>0.8</v>
      </c>
      <c r="E61" s="15">
        <v>2.06</v>
      </c>
      <c r="F61" s="15"/>
      <c r="G61" s="15">
        <v>0.65</v>
      </c>
      <c r="H61" s="2">
        <v>0.34</v>
      </c>
      <c r="I61" s="2"/>
      <c r="J61" s="3">
        <f t="shared" si="3"/>
        <v>3.85</v>
      </c>
      <c r="K61" s="4">
        <f t="shared" si="4"/>
        <v>577.5</v>
      </c>
    </row>
    <row r="62" spans="1:11" ht="15">
      <c r="A62" s="17" t="s">
        <v>21</v>
      </c>
      <c r="B62" s="11" t="s">
        <v>8</v>
      </c>
      <c r="C62" s="1">
        <v>20</v>
      </c>
      <c r="D62" s="15">
        <v>0.8</v>
      </c>
      <c r="E62" s="15">
        <v>2.06</v>
      </c>
      <c r="F62" s="15"/>
      <c r="G62" s="15">
        <v>0.65</v>
      </c>
      <c r="H62" s="2">
        <v>0.34</v>
      </c>
      <c r="I62" s="2"/>
      <c r="J62" s="3">
        <f t="shared" si="3"/>
        <v>3.85</v>
      </c>
      <c r="K62" s="4">
        <f t="shared" si="4"/>
        <v>77</v>
      </c>
    </row>
    <row r="63" spans="1:11" ht="15">
      <c r="A63" s="17" t="s">
        <v>82</v>
      </c>
      <c r="B63" s="11" t="s">
        <v>8</v>
      </c>
      <c r="C63" s="1">
        <v>90</v>
      </c>
      <c r="D63" s="15">
        <v>0.8</v>
      </c>
      <c r="E63" s="15">
        <v>2.06</v>
      </c>
      <c r="F63" s="15"/>
      <c r="G63" s="15">
        <v>0.65</v>
      </c>
      <c r="H63" s="2">
        <v>0.34</v>
      </c>
      <c r="I63" s="2"/>
      <c r="J63" s="3">
        <f t="shared" si="3"/>
        <v>3.85</v>
      </c>
      <c r="K63" s="4">
        <f t="shared" si="4"/>
        <v>346.5</v>
      </c>
    </row>
    <row r="64" spans="1:11" ht="15">
      <c r="A64" s="52" t="s">
        <v>83</v>
      </c>
      <c r="B64" s="11" t="s">
        <v>11</v>
      </c>
      <c r="C64" s="1">
        <v>45.9</v>
      </c>
      <c r="D64" s="15">
        <v>16.3</v>
      </c>
      <c r="E64" s="15">
        <v>17.4</v>
      </c>
      <c r="F64" s="15"/>
      <c r="G64" s="15"/>
      <c r="H64" s="2"/>
      <c r="I64" s="2"/>
      <c r="J64" s="3">
        <f t="shared" si="3"/>
        <v>33.7</v>
      </c>
      <c r="K64" s="4">
        <f t="shared" si="4"/>
        <v>1546.8300000000002</v>
      </c>
    </row>
    <row r="65" spans="1:11" ht="15">
      <c r="A65" s="17" t="s">
        <v>84</v>
      </c>
      <c r="B65" s="11" t="s">
        <v>13</v>
      </c>
      <c r="C65" s="1">
        <v>900</v>
      </c>
      <c r="D65" s="15"/>
      <c r="E65" s="15">
        <v>1</v>
      </c>
      <c r="F65" s="15"/>
      <c r="G65" s="15"/>
      <c r="H65" s="2"/>
      <c r="I65" s="2"/>
      <c r="J65" s="3">
        <f t="shared" si="3"/>
        <v>1</v>
      </c>
      <c r="K65" s="4">
        <f t="shared" si="4"/>
        <v>900</v>
      </c>
    </row>
    <row r="66" spans="1:11" ht="15">
      <c r="A66" s="17" t="s">
        <v>85</v>
      </c>
      <c r="B66" s="11" t="s">
        <v>11</v>
      </c>
      <c r="C66" s="1">
        <v>120</v>
      </c>
      <c r="D66" s="15"/>
      <c r="E66" s="15">
        <v>4.8</v>
      </c>
      <c r="F66" s="15"/>
      <c r="G66" s="15"/>
      <c r="H66" s="2"/>
      <c r="I66" s="2"/>
      <c r="J66" s="3">
        <f t="shared" si="3"/>
        <v>4.8</v>
      </c>
      <c r="K66" s="4">
        <f t="shared" si="4"/>
        <v>576</v>
      </c>
    </row>
    <row r="67" spans="1:11" ht="15">
      <c r="A67" s="17" t="s">
        <v>88</v>
      </c>
      <c r="B67" s="11" t="s">
        <v>11</v>
      </c>
      <c r="C67" s="1">
        <v>120</v>
      </c>
      <c r="D67" s="15"/>
      <c r="E67" s="15">
        <v>5</v>
      </c>
      <c r="F67" s="15"/>
      <c r="G67" s="15"/>
      <c r="H67" s="2"/>
      <c r="I67" s="2"/>
      <c r="J67" s="3">
        <f t="shared" si="3"/>
        <v>5</v>
      </c>
      <c r="K67" s="4">
        <f t="shared" si="4"/>
        <v>600</v>
      </c>
    </row>
    <row r="68" spans="1:11" ht="15.75" thickBot="1">
      <c r="A68" s="25"/>
      <c r="B68" s="81" t="s">
        <v>9</v>
      </c>
      <c r="C68" s="81"/>
      <c r="D68" s="81"/>
      <c r="E68" s="81"/>
      <c r="F68" s="81"/>
      <c r="G68" s="81"/>
      <c r="H68" s="81"/>
      <c r="I68" s="81"/>
      <c r="J68" s="89"/>
      <c r="K68" s="26">
        <f>SUM(K48:K67)</f>
        <v>7505.4800000000005</v>
      </c>
    </row>
    <row r="69" spans="1:11" ht="15.75" thickBo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1:11" ht="15">
      <c r="A70" s="27" t="s">
        <v>34</v>
      </c>
      <c r="B70" s="28"/>
      <c r="C70" s="28"/>
      <c r="D70" s="28"/>
      <c r="E70" s="28"/>
      <c r="F70" s="28"/>
      <c r="G70" s="28"/>
      <c r="H70" s="28"/>
      <c r="I70" s="28"/>
      <c r="J70" s="28"/>
      <c r="K70" s="29"/>
    </row>
    <row r="71" spans="1:11" ht="15">
      <c r="A71" s="40" t="s">
        <v>50</v>
      </c>
      <c r="B71" s="11" t="s">
        <v>11</v>
      </c>
      <c r="C71" s="14">
        <v>210</v>
      </c>
      <c r="D71" s="78">
        <v>20</v>
      </c>
      <c r="E71" s="75"/>
      <c r="F71" s="75"/>
      <c r="G71" s="75"/>
      <c r="H71" s="79"/>
      <c r="I71" s="58"/>
      <c r="J71" s="3">
        <f aca="true" t="shared" si="5" ref="J71:J82">SUM(D71:I71)</f>
        <v>20</v>
      </c>
      <c r="K71" s="4">
        <f>J71*C71</f>
        <v>4200</v>
      </c>
    </row>
    <row r="72" spans="1:11" ht="15">
      <c r="A72" s="40" t="s">
        <v>14</v>
      </c>
      <c r="B72" s="13" t="s">
        <v>15</v>
      </c>
      <c r="C72" s="14">
        <v>900</v>
      </c>
      <c r="D72" s="2"/>
      <c r="E72" s="2"/>
      <c r="F72" s="2">
        <v>2</v>
      </c>
      <c r="G72" s="2"/>
      <c r="H72" s="2">
        <v>3</v>
      </c>
      <c r="I72" s="2"/>
      <c r="J72" s="3">
        <f t="shared" si="5"/>
        <v>5</v>
      </c>
      <c r="K72" s="4">
        <f aca="true" t="shared" si="6" ref="K72:K82">J72*C72</f>
        <v>4500</v>
      </c>
    </row>
    <row r="73" spans="1:11" ht="15">
      <c r="A73" s="18" t="s">
        <v>16</v>
      </c>
      <c r="B73" s="13" t="s">
        <v>15</v>
      </c>
      <c r="C73" s="14">
        <v>600</v>
      </c>
      <c r="D73" s="2"/>
      <c r="E73" s="2"/>
      <c r="F73" s="2">
        <v>2</v>
      </c>
      <c r="G73" s="2"/>
      <c r="H73" s="2">
        <v>3</v>
      </c>
      <c r="I73" s="2"/>
      <c r="J73" s="3">
        <f t="shared" si="5"/>
        <v>5</v>
      </c>
      <c r="K73" s="4">
        <f t="shared" si="6"/>
        <v>3000</v>
      </c>
    </row>
    <row r="74" spans="1:11" ht="15">
      <c r="A74" s="18" t="s">
        <v>45</v>
      </c>
      <c r="B74" s="13" t="s">
        <v>13</v>
      </c>
      <c r="C74" s="14">
        <v>660</v>
      </c>
      <c r="D74" s="2"/>
      <c r="E74" s="2"/>
      <c r="F74" s="2"/>
      <c r="G74" s="2"/>
      <c r="H74" s="2">
        <v>2</v>
      </c>
      <c r="I74" s="2"/>
      <c r="J74" s="3">
        <f t="shared" si="5"/>
        <v>2</v>
      </c>
      <c r="K74" s="4">
        <f t="shared" si="6"/>
        <v>1320</v>
      </c>
    </row>
    <row r="75" spans="1:11" ht="15">
      <c r="A75" s="19" t="s">
        <v>17</v>
      </c>
      <c r="B75" s="13" t="s">
        <v>13</v>
      </c>
      <c r="C75" s="14">
        <v>300</v>
      </c>
      <c r="D75" s="2"/>
      <c r="E75" s="2"/>
      <c r="F75" s="2">
        <v>1</v>
      </c>
      <c r="G75" s="2"/>
      <c r="H75" s="2">
        <v>2</v>
      </c>
      <c r="I75" s="2"/>
      <c r="J75" s="3">
        <f t="shared" si="5"/>
        <v>3</v>
      </c>
      <c r="K75" s="4">
        <f t="shared" si="6"/>
        <v>900</v>
      </c>
    </row>
    <row r="76" spans="1:11" ht="15">
      <c r="A76" s="19" t="s">
        <v>56</v>
      </c>
      <c r="B76" s="53" t="s">
        <v>13</v>
      </c>
      <c r="C76" s="56">
        <v>2700</v>
      </c>
      <c r="D76" s="2"/>
      <c r="E76" s="2"/>
      <c r="F76" s="2"/>
      <c r="G76" s="2"/>
      <c r="H76" s="2">
        <v>1</v>
      </c>
      <c r="I76" s="2"/>
      <c r="J76" s="3">
        <f t="shared" si="5"/>
        <v>1</v>
      </c>
      <c r="K76" s="4">
        <f t="shared" si="6"/>
        <v>2700</v>
      </c>
    </row>
    <row r="77" spans="1:11" ht="15">
      <c r="A77" s="50" t="s">
        <v>57</v>
      </c>
      <c r="B77" s="53" t="s">
        <v>13</v>
      </c>
      <c r="C77" s="1">
        <v>600</v>
      </c>
      <c r="D77" s="2"/>
      <c r="E77" s="2"/>
      <c r="F77" s="2"/>
      <c r="G77" s="2"/>
      <c r="H77" s="2">
        <v>1</v>
      </c>
      <c r="I77" s="2"/>
      <c r="J77" s="3">
        <f t="shared" si="5"/>
        <v>1</v>
      </c>
      <c r="K77" s="4">
        <f t="shared" si="6"/>
        <v>600</v>
      </c>
    </row>
    <row r="78" spans="1:11" ht="15">
      <c r="A78" s="50" t="s">
        <v>76</v>
      </c>
      <c r="B78" s="53"/>
      <c r="C78" s="1">
        <v>300</v>
      </c>
      <c r="D78" s="2"/>
      <c r="E78" s="2"/>
      <c r="F78" s="2"/>
      <c r="G78" s="2"/>
      <c r="H78" s="2">
        <v>1</v>
      </c>
      <c r="I78" s="2"/>
      <c r="J78" s="3">
        <f t="shared" si="5"/>
        <v>1</v>
      </c>
      <c r="K78" s="4">
        <f t="shared" si="6"/>
        <v>300</v>
      </c>
    </row>
    <row r="79" spans="1:11" ht="15">
      <c r="A79" s="21" t="s">
        <v>37</v>
      </c>
      <c r="B79" s="13" t="s">
        <v>13</v>
      </c>
      <c r="C79" s="1">
        <v>1200</v>
      </c>
      <c r="D79" s="2"/>
      <c r="E79" s="2"/>
      <c r="F79" s="2"/>
      <c r="G79" s="2"/>
      <c r="H79" s="2">
        <v>1</v>
      </c>
      <c r="I79" s="2"/>
      <c r="J79" s="3">
        <f t="shared" si="5"/>
        <v>1</v>
      </c>
      <c r="K79" s="4">
        <f t="shared" si="6"/>
        <v>1200</v>
      </c>
    </row>
    <row r="80" spans="1:11" ht="26.25">
      <c r="A80" s="52" t="s">
        <v>44</v>
      </c>
      <c r="B80" s="11" t="s">
        <v>13</v>
      </c>
      <c r="C80" s="1">
        <v>450</v>
      </c>
      <c r="D80" s="2"/>
      <c r="E80" s="2"/>
      <c r="F80" s="2">
        <v>1</v>
      </c>
      <c r="G80" s="2"/>
      <c r="H80" s="2"/>
      <c r="I80" s="2"/>
      <c r="J80" s="3">
        <f t="shared" si="5"/>
        <v>1</v>
      </c>
      <c r="K80" s="4">
        <f t="shared" si="6"/>
        <v>450</v>
      </c>
    </row>
    <row r="81" spans="1:11" ht="15">
      <c r="A81" s="18" t="s">
        <v>51</v>
      </c>
      <c r="B81" s="11" t="s">
        <v>13</v>
      </c>
      <c r="C81" s="56">
        <v>180</v>
      </c>
      <c r="D81" s="2"/>
      <c r="E81" s="2"/>
      <c r="F81" s="2"/>
      <c r="G81" s="2"/>
      <c r="H81" s="2">
        <v>1</v>
      </c>
      <c r="I81" s="2"/>
      <c r="J81" s="3">
        <f t="shared" si="5"/>
        <v>1</v>
      </c>
      <c r="K81" s="4">
        <f t="shared" si="6"/>
        <v>180</v>
      </c>
    </row>
    <row r="82" spans="1:11" ht="15">
      <c r="A82" s="18" t="s">
        <v>47</v>
      </c>
      <c r="B82" s="11" t="s">
        <v>13</v>
      </c>
      <c r="C82" s="56">
        <v>900</v>
      </c>
      <c r="D82" s="2"/>
      <c r="E82" s="2"/>
      <c r="F82" s="2"/>
      <c r="G82" s="2"/>
      <c r="H82" s="2">
        <v>1</v>
      </c>
      <c r="I82" s="2"/>
      <c r="J82" s="3">
        <f t="shared" si="5"/>
        <v>1</v>
      </c>
      <c r="K82" s="4">
        <f t="shared" si="6"/>
        <v>900</v>
      </c>
    </row>
    <row r="83" spans="1:11" ht="15.75" thickBot="1">
      <c r="A83" s="32"/>
      <c r="B83" s="76" t="s">
        <v>9</v>
      </c>
      <c r="C83" s="76"/>
      <c r="D83" s="76"/>
      <c r="E83" s="76"/>
      <c r="F83" s="76"/>
      <c r="G83" s="76"/>
      <c r="H83" s="76"/>
      <c r="I83" s="76"/>
      <c r="J83" s="77"/>
      <c r="K83" s="33">
        <f>SUM(K71:K82)</f>
        <v>20250</v>
      </c>
    </row>
    <row r="84" spans="1:11" ht="15.75" thickBo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27" t="s">
        <v>35</v>
      </c>
      <c r="B85" s="28"/>
      <c r="C85" s="28"/>
      <c r="D85" s="28"/>
      <c r="E85" s="28"/>
      <c r="F85" s="28"/>
      <c r="G85" s="28"/>
      <c r="H85" s="28"/>
      <c r="I85" s="28"/>
      <c r="J85" s="28"/>
      <c r="K85" s="29"/>
    </row>
    <row r="86" spans="1:11" ht="15">
      <c r="A86" s="21" t="s">
        <v>31</v>
      </c>
      <c r="B86" s="11" t="s">
        <v>13</v>
      </c>
      <c r="C86" s="1">
        <v>210</v>
      </c>
      <c r="D86" s="78">
        <v>55</v>
      </c>
      <c r="E86" s="75"/>
      <c r="F86" s="75"/>
      <c r="G86" s="75"/>
      <c r="H86" s="75"/>
      <c r="I86" s="79"/>
      <c r="J86" s="3">
        <f>SUM(D86)</f>
        <v>55</v>
      </c>
      <c r="K86" s="4">
        <f>J86*C86</f>
        <v>11550</v>
      </c>
    </row>
    <row r="87" spans="1:11" ht="15">
      <c r="A87" s="21" t="s">
        <v>27</v>
      </c>
      <c r="B87" s="11" t="s">
        <v>11</v>
      </c>
      <c r="C87" s="1">
        <v>210</v>
      </c>
      <c r="D87" s="75">
        <v>50</v>
      </c>
      <c r="E87" s="75"/>
      <c r="F87" s="75"/>
      <c r="G87" s="75"/>
      <c r="H87" s="75"/>
      <c r="I87" s="57"/>
      <c r="J87" s="3">
        <f>SUM(D87:I87)</f>
        <v>50</v>
      </c>
      <c r="K87" s="4">
        <f aca="true" t="shared" si="7" ref="K87:K94">J87*C87</f>
        <v>10500</v>
      </c>
    </row>
    <row r="88" spans="1:11" ht="15">
      <c r="A88" s="21" t="s">
        <v>28</v>
      </c>
      <c r="B88" s="11" t="s">
        <v>13</v>
      </c>
      <c r="C88" s="1">
        <v>60</v>
      </c>
      <c r="D88" s="78">
        <v>55</v>
      </c>
      <c r="E88" s="75"/>
      <c r="F88" s="75"/>
      <c r="G88" s="75"/>
      <c r="H88" s="75"/>
      <c r="I88" s="79"/>
      <c r="J88" s="3">
        <f>SUM(D88)</f>
        <v>55</v>
      </c>
      <c r="K88" s="4">
        <f t="shared" si="7"/>
        <v>3300</v>
      </c>
    </row>
    <row r="89" spans="1:11" ht="15">
      <c r="A89" s="21" t="s">
        <v>29</v>
      </c>
      <c r="B89" s="11" t="s">
        <v>11</v>
      </c>
      <c r="C89" s="1">
        <v>40</v>
      </c>
      <c r="D89" s="75">
        <v>300</v>
      </c>
      <c r="E89" s="75"/>
      <c r="F89" s="75"/>
      <c r="G89" s="75"/>
      <c r="H89" s="75"/>
      <c r="I89" s="57"/>
      <c r="J89" s="3">
        <f>SUM(D89:I89)</f>
        <v>300</v>
      </c>
      <c r="K89" s="4">
        <f t="shared" si="7"/>
        <v>12000</v>
      </c>
    </row>
    <row r="90" spans="1:11" ht="15">
      <c r="A90" s="21" t="s">
        <v>32</v>
      </c>
      <c r="B90" s="11" t="s">
        <v>13</v>
      </c>
      <c r="C90" s="1">
        <v>90</v>
      </c>
      <c r="D90" s="78">
        <v>55</v>
      </c>
      <c r="E90" s="75"/>
      <c r="F90" s="75"/>
      <c r="G90" s="75"/>
      <c r="H90" s="75"/>
      <c r="I90" s="79"/>
      <c r="J90" s="3">
        <f>SUM(D90)</f>
        <v>55</v>
      </c>
      <c r="K90" s="4">
        <f t="shared" si="7"/>
        <v>4950</v>
      </c>
    </row>
    <row r="91" spans="1:11" ht="15">
      <c r="A91" s="21" t="s">
        <v>30</v>
      </c>
      <c r="B91" s="11" t="s">
        <v>13</v>
      </c>
      <c r="C91" s="1">
        <v>240</v>
      </c>
      <c r="D91" s="75">
        <v>5</v>
      </c>
      <c r="E91" s="75"/>
      <c r="F91" s="75"/>
      <c r="G91" s="75"/>
      <c r="H91" s="75"/>
      <c r="I91" s="57"/>
      <c r="J91" s="3">
        <f>SUM(D91:I91)</f>
        <v>5</v>
      </c>
      <c r="K91" s="4">
        <f t="shared" si="7"/>
        <v>1200</v>
      </c>
    </row>
    <row r="92" spans="1:11" ht="25.5">
      <c r="A92" s="17" t="s">
        <v>62</v>
      </c>
      <c r="B92" s="11" t="s">
        <v>13</v>
      </c>
      <c r="C92" s="1">
        <v>3000</v>
      </c>
      <c r="D92" s="75">
        <v>1</v>
      </c>
      <c r="E92" s="75"/>
      <c r="F92" s="75"/>
      <c r="G92" s="75"/>
      <c r="H92" s="75"/>
      <c r="I92" s="57"/>
      <c r="J92" s="3">
        <f>SUM(D92:I92)</f>
        <v>1</v>
      </c>
      <c r="K92" s="4">
        <f t="shared" si="7"/>
        <v>3000</v>
      </c>
    </row>
    <row r="93" spans="1:11" ht="26.25">
      <c r="A93" s="68" t="s">
        <v>46</v>
      </c>
      <c r="B93" s="11" t="s">
        <v>13</v>
      </c>
      <c r="C93" s="1">
        <v>900</v>
      </c>
      <c r="D93" s="2"/>
      <c r="E93" s="2"/>
      <c r="F93" s="2">
        <v>1</v>
      </c>
      <c r="G93" s="2"/>
      <c r="H93" s="2">
        <v>1</v>
      </c>
      <c r="I93" s="2"/>
      <c r="J93" s="3">
        <f>SUM(D93:I93)</f>
        <v>2</v>
      </c>
      <c r="K93" s="4">
        <f t="shared" si="7"/>
        <v>1800</v>
      </c>
    </row>
    <row r="94" spans="1:11" ht="15">
      <c r="A94" s="67" t="s">
        <v>86</v>
      </c>
      <c r="B94" s="51" t="s">
        <v>13</v>
      </c>
      <c r="C94" s="1">
        <v>127.5</v>
      </c>
      <c r="D94" s="2">
        <v>2</v>
      </c>
      <c r="E94" s="2">
        <v>2</v>
      </c>
      <c r="F94" s="2"/>
      <c r="G94" s="2"/>
      <c r="H94" s="2">
        <v>2</v>
      </c>
      <c r="I94" s="2"/>
      <c r="J94" s="3">
        <f>SUM(D94:I94)</f>
        <v>6</v>
      </c>
      <c r="K94" s="4">
        <f t="shared" si="7"/>
        <v>765</v>
      </c>
    </row>
    <row r="95" spans="1:11" ht="15.75" thickBot="1">
      <c r="A95" s="32"/>
      <c r="B95" s="76" t="s">
        <v>9</v>
      </c>
      <c r="C95" s="76"/>
      <c r="D95" s="76"/>
      <c r="E95" s="76"/>
      <c r="F95" s="76"/>
      <c r="G95" s="76"/>
      <c r="H95" s="76"/>
      <c r="I95" s="76"/>
      <c r="J95" s="77"/>
      <c r="K95" s="33">
        <f>SUM(K86:K94)</f>
        <v>49065</v>
      </c>
    </row>
    <row r="96" spans="1:11" ht="15.75" thickBo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27" t="s">
        <v>38</v>
      </c>
      <c r="B97" s="28"/>
      <c r="C97" s="28"/>
      <c r="D97" s="28"/>
      <c r="E97" s="28"/>
      <c r="F97" s="28"/>
      <c r="G97" s="28"/>
      <c r="H97" s="28"/>
      <c r="I97" s="28"/>
      <c r="J97" s="28"/>
      <c r="K97" s="29"/>
    </row>
    <row r="98" spans="1:11" ht="15">
      <c r="A98" s="21" t="s">
        <v>24</v>
      </c>
      <c r="B98" s="13" t="s">
        <v>25</v>
      </c>
      <c r="C98" s="12">
        <v>45</v>
      </c>
      <c r="D98" s="78">
        <v>50</v>
      </c>
      <c r="E98" s="75"/>
      <c r="F98" s="75"/>
      <c r="G98" s="75"/>
      <c r="H98" s="75"/>
      <c r="I98" s="79"/>
      <c r="J98" s="3">
        <f>SUM(D98)</f>
        <v>50</v>
      </c>
      <c r="K98" s="4">
        <f>J98*C98</f>
        <v>2250</v>
      </c>
    </row>
    <row r="99" spans="1:11" ht="38.25">
      <c r="A99" s="20" t="s">
        <v>87</v>
      </c>
      <c r="B99" s="11" t="s">
        <v>13</v>
      </c>
      <c r="C99" s="1">
        <v>2400</v>
      </c>
      <c r="D99" s="15"/>
      <c r="E99" s="15"/>
      <c r="F99" s="15"/>
      <c r="G99" s="15"/>
      <c r="H99" s="2">
        <v>1</v>
      </c>
      <c r="I99" s="2"/>
      <c r="J99" s="3">
        <f>SUM(D99:I99)</f>
        <v>1</v>
      </c>
      <c r="K99" s="4">
        <f>J99*C99</f>
        <v>2400</v>
      </c>
    </row>
    <row r="100" spans="1:11" ht="15">
      <c r="A100" s="21" t="s">
        <v>39</v>
      </c>
      <c r="B100" s="13" t="s">
        <v>13</v>
      </c>
      <c r="C100" s="12">
        <v>900</v>
      </c>
      <c r="D100" s="15"/>
      <c r="E100" s="15"/>
      <c r="F100" s="15"/>
      <c r="G100" s="15"/>
      <c r="H100" s="2">
        <v>1</v>
      </c>
      <c r="I100" s="2"/>
      <c r="J100" s="3">
        <f>SUM(D100:I100)</f>
        <v>1</v>
      </c>
      <c r="K100" s="4">
        <f>J100*C100</f>
        <v>900</v>
      </c>
    </row>
    <row r="101" spans="1:11" ht="15.75" thickBot="1">
      <c r="A101" s="32"/>
      <c r="B101" s="76" t="s">
        <v>9</v>
      </c>
      <c r="C101" s="76"/>
      <c r="D101" s="76"/>
      <c r="E101" s="76"/>
      <c r="F101" s="76"/>
      <c r="G101" s="76"/>
      <c r="H101" s="76"/>
      <c r="I101" s="76"/>
      <c r="J101" s="77"/>
      <c r="K101" s="33">
        <f>SUM(K98:K100)</f>
        <v>5550</v>
      </c>
    </row>
    <row r="102" spans="1:11" ht="15.75" thickBot="1">
      <c r="A102" s="41"/>
      <c r="B102" s="36"/>
      <c r="C102" s="7"/>
      <c r="D102" s="42"/>
      <c r="E102" s="42"/>
      <c r="F102" s="42"/>
      <c r="G102" s="42"/>
      <c r="H102" s="42"/>
      <c r="I102" s="42"/>
      <c r="J102" s="43"/>
      <c r="K102" s="38"/>
    </row>
    <row r="103" spans="1:11" ht="15">
      <c r="A103" s="72" t="s">
        <v>19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4"/>
    </row>
    <row r="104" spans="1:11" ht="15">
      <c r="A104" s="70" t="s">
        <v>7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54">
        <f>K8</f>
        <v>6607.199999999999</v>
      </c>
    </row>
    <row r="105" spans="1:11" ht="15">
      <c r="A105" s="70" t="s">
        <v>10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54">
        <f>K23</f>
        <v>93865.8</v>
      </c>
    </row>
    <row r="106" spans="1:11" ht="15">
      <c r="A106" s="70" t="s">
        <v>18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54">
        <f>K29</f>
        <v>4650</v>
      </c>
    </row>
    <row r="107" spans="1:11" ht="15">
      <c r="A107" s="70" t="s">
        <v>12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54">
        <f>K45</f>
        <v>28226.010000000002</v>
      </c>
    </row>
    <row r="108" spans="1:11" ht="15">
      <c r="A108" s="70" t="s">
        <v>20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54">
        <f>K68</f>
        <v>7505.4800000000005</v>
      </c>
    </row>
    <row r="109" spans="1:11" ht="15">
      <c r="A109" s="70" t="s">
        <v>34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54">
        <f>K83</f>
        <v>20250</v>
      </c>
    </row>
    <row r="110" spans="1:11" ht="15">
      <c r="A110" s="70" t="s">
        <v>35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54">
        <f>K95</f>
        <v>49065</v>
      </c>
    </row>
    <row r="111" spans="1:11" ht="15">
      <c r="A111" s="70" t="s">
        <v>38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54">
        <f>K101</f>
        <v>5550</v>
      </c>
    </row>
    <row r="112" spans="1:11" ht="15.75" thickBot="1">
      <c r="A112" s="80" t="s">
        <v>9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55">
        <f>SUM(K104:K111)</f>
        <v>215719.49000000002</v>
      </c>
    </row>
    <row r="113" spans="1:11" ht="15">
      <c r="A113" s="41"/>
      <c r="B113" s="36"/>
      <c r="C113"/>
      <c r="D113"/>
      <c r="E113"/>
      <c r="F113"/>
      <c r="G113"/>
      <c r="H113"/>
      <c r="I113"/>
      <c r="J113"/>
      <c r="K113"/>
    </row>
    <row r="114" spans="3:11" ht="15">
      <c r="C114"/>
      <c r="D114"/>
      <c r="E114"/>
      <c r="F114"/>
      <c r="G114"/>
      <c r="H114"/>
      <c r="I114"/>
      <c r="J114"/>
      <c r="K114"/>
    </row>
    <row r="115" spans="3:11" ht="15">
      <c r="C115"/>
      <c r="D115"/>
      <c r="E115"/>
      <c r="F115"/>
      <c r="G115"/>
      <c r="H115"/>
      <c r="I115"/>
      <c r="J115"/>
      <c r="K115"/>
    </row>
    <row r="116" spans="3:11" ht="15">
      <c r="C116"/>
      <c r="D116"/>
      <c r="E116"/>
      <c r="F116"/>
      <c r="G116"/>
      <c r="H116"/>
      <c r="I116"/>
      <c r="J116"/>
      <c r="K116"/>
    </row>
    <row r="117" spans="3:11" ht="15">
      <c r="C117"/>
      <c r="D117"/>
      <c r="E117"/>
      <c r="F117"/>
      <c r="G117"/>
      <c r="H117"/>
      <c r="I117"/>
      <c r="J117"/>
      <c r="K117"/>
    </row>
    <row r="118" spans="3:11" ht="15">
      <c r="C118"/>
      <c r="D118"/>
      <c r="E118"/>
      <c r="F118"/>
      <c r="G118"/>
      <c r="H118"/>
      <c r="I118"/>
      <c r="J118"/>
      <c r="K118"/>
    </row>
    <row r="119" spans="3:11" ht="15">
      <c r="C119"/>
      <c r="D119"/>
      <c r="E119"/>
      <c r="F119"/>
      <c r="G119"/>
      <c r="H119"/>
      <c r="I119"/>
      <c r="J119"/>
      <c r="K119"/>
    </row>
  </sheetData>
  <sheetProtection/>
  <mergeCells count="41">
    <mergeCell ref="D71:H71"/>
    <mergeCell ref="D15:I15"/>
    <mergeCell ref="D32:I32"/>
    <mergeCell ref="D33:I33"/>
    <mergeCell ref="D34:I34"/>
    <mergeCell ref="D98:I98"/>
    <mergeCell ref="D87:H87"/>
    <mergeCell ref="D88:I88"/>
    <mergeCell ref="A1:A2"/>
    <mergeCell ref="B45:J45"/>
    <mergeCell ref="K1:K2"/>
    <mergeCell ref="B29:J29"/>
    <mergeCell ref="B23:J23"/>
    <mergeCell ref="D13:I13"/>
    <mergeCell ref="D39:I39"/>
    <mergeCell ref="D36:I36"/>
    <mergeCell ref="D35:I35"/>
    <mergeCell ref="A105:J105"/>
    <mergeCell ref="B83:J83"/>
    <mergeCell ref="C1:C2"/>
    <mergeCell ref="B95:J95"/>
    <mergeCell ref="B1:B2"/>
    <mergeCell ref="J1:J2"/>
    <mergeCell ref="D1:H1"/>
    <mergeCell ref="B68:J68"/>
    <mergeCell ref="B8:J8"/>
    <mergeCell ref="D86:I86"/>
    <mergeCell ref="A108:J108"/>
    <mergeCell ref="A107:J107"/>
    <mergeCell ref="A106:J106"/>
    <mergeCell ref="A109:J109"/>
    <mergeCell ref="A112:J112"/>
    <mergeCell ref="A111:J111"/>
    <mergeCell ref="A110:J110"/>
    <mergeCell ref="A104:J104"/>
    <mergeCell ref="A103:K103"/>
    <mergeCell ref="D91:H91"/>
    <mergeCell ref="D89:H89"/>
    <mergeCell ref="B101:J101"/>
    <mergeCell ref="D92:H92"/>
    <mergeCell ref="D90:I90"/>
  </mergeCells>
  <printOptions/>
  <pageMargins left="0.6145833333333334" right="0.25" top="0.343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2015-02-02T23:10:30Z</dcterms:modified>
  <cp:category/>
  <cp:version/>
  <cp:contentType/>
  <cp:contentStatus/>
</cp:coreProperties>
</file>