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<sst xmlns="http://schemas.openxmlformats.org/spreadsheetml/2006/main" count="135" uniqueCount="71">
  <si>
    <t>Наименование работ</t>
  </si>
  <si>
    <t>Ед.изм.</t>
  </si>
  <si>
    <t>Ст.за ед</t>
  </si>
  <si>
    <t>Общее    кол-во</t>
  </si>
  <si>
    <t>Грунтовка (1-й слой)</t>
  </si>
  <si>
    <t>Грунтовка (2-й слой)</t>
  </si>
  <si>
    <t>Итого</t>
  </si>
  <si>
    <t>м2</t>
  </si>
  <si>
    <t>СУММА:</t>
  </si>
  <si>
    <t>Раздел 2. Стены</t>
  </si>
  <si>
    <t>м/п</t>
  </si>
  <si>
    <t>Раздел 4. Полы</t>
  </si>
  <si>
    <t>шт.</t>
  </si>
  <si>
    <t>Прокладка трубопроводов ГВС и ХВС</t>
  </si>
  <si>
    <t>точка</t>
  </si>
  <si>
    <t>Прокладка трубопроводов канализации</t>
  </si>
  <si>
    <t>Раздел 3. Оконные и дверные проемы</t>
  </si>
  <si>
    <t>Расчеты</t>
  </si>
  <si>
    <t>Раздел 5. Потолок</t>
  </si>
  <si>
    <t>Штукатурка стен по маякам</t>
  </si>
  <si>
    <t>Монтаж углозащитного профиля</t>
  </si>
  <si>
    <t>Вынос мусора</t>
  </si>
  <si>
    <t>мешок</t>
  </si>
  <si>
    <t>Устройство  входного дверного откоса (штукатурка, шпатлевка, покраска)</t>
  </si>
  <si>
    <t>Устройство штробы в стене,полу до 3см.</t>
  </si>
  <si>
    <t>Монтаж коробки для розетки/выключателя</t>
  </si>
  <si>
    <t>Укладка силового,тв,тел.,инт,кабеля</t>
  </si>
  <si>
    <t>Устройство гнезда для подразетников в стене</t>
  </si>
  <si>
    <t>Монтаж розеток,выключателей, регулятора ТП</t>
  </si>
  <si>
    <t>Ошкуривание (шлифовка) поверхности стен</t>
  </si>
  <si>
    <t>Раздел 6. Сантехника</t>
  </si>
  <si>
    <t>Раздел 7. Электрика</t>
  </si>
  <si>
    <t>Раздел 8. Прочие работы</t>
  </si>
  <si>
    <t>Монтаж скрытого люка ревизии</t>
  </si>
  <si>
    <t xml:space="preserve">Монтаж коллектора до 7 позиций </t>
  </si>
  <si>
    <t>Монтаж полотенцесушила</t>
  </si>
  <si>
    <t>Устройство  оконных откосов (сендвич-панель)</t>
  </si>
  <si>
    <t>Штроба по бетону под сантехнические трубы</t>
  </si>
  <si>
    <t>Демонтаж полотенцесушила</t>
  </si>
  <si>
    <t>Помещение</t>
  </si>
  <si>
    <t>Монтаж подоконной доски (пластик)</t>
  </si>
  <si>
    <t xml:space="preserve">Гидроизоляция пола </t>
  </si>
  <si>
    <t>Гидроизоляция стен</t>
  </si>
  <si>
    <t>Комната 1</t>
  </si>
  <si>
    <t>Комната 2</t>
  </si>
  <si>
    <t>Комната 3</t>
  </si>
  <si>
    <t>Кухня</t>
  </si>
  <si>
    <t>Кладовка</t>
  </si>
  <si>
    <t>Шпатлевка стен под обои</t>
  </si>
  <si>
    <t xml:space="preserve">Подключение и установка вытяжного вентилятора </t>
  </si>
  <si>
    <t>Монтаж сложного короба из ГКЛ (под стояк ХВС, стояк канализации, инсталляцию)</t>
  </si>
  <si>
    <t>Коридор</t>
  </si>
  <si>
    <t>Демонтаж межкомнатных перегородок</t>
  </si>
  <si>
    <t>Раздел 1. Общестроительные работы</t>
  </si>
  <si>
    <t>Уменьшение дверного проема по ширине</t>
  </si>
  <si>
    <t>Сан.узел</t>
  </si>
  <si>
    <t>Переустройство стояка ГВС</t>
  </si>
  <si>
    <t>Монтаж бруса</t>
  </si>
  <si>
    <t>Монтаж несущего металлического каркаса</t>
  </si>
  <si>
    <t xml:space="preserve">Устройство подвесного потолка из ГКЛ </t>
  </si>
  <si>
    <t>Заделка стыков, шурупов на гипроке</t>
  </si>
  <si>
    <t>Проклейка ГКЛ армировочной сеткой или флизелином</t>
  </si>
  <si>
    <t>Шпатлёвка и шлифовка подвесного потолка из ГКЛ под окраску</t>
  </si>
  <si>
    <t>Перегородка из ГЛК</t>
  </si>
  <si>
    <t>Раздел 1.Общестроительные работы</t>
  </si>
  <si>
    <t>Монтаж теплого пола</t>
  </si>
  <si>
    <t>Устройство штукатурной армировочной сетки</t>
  </si>
  <si>
    <t>Заложить дверной проем</t>
  </si>
  <si>
    <t xml:space="preserve">Устройство  ГКЛ </t>
  </si>
  <si>
    <t>Монтаж звукоизоляции</t>
  </si>
  <si>
    <t>Устройство вентиляции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</si>
</sst>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2" fontId="3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2" fontId="3" fillId="35" borderId="10" xfId="0" applyNumberFormat="1" applyFont="1" applyFill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35" borderId="26" xfId="0" applyFont="1" applyFill="1" applyBorder="1" applyAlignment="1">
      <alignment horizontal="left" vertical="top"/>
    </xf>
    <xf numFmtId="0" fontId="2" fillId="35" borderId="25" xfId="0" applyFont="1" applyFill="1" applyBorder="1" applyAlignment="1">
      <alignment horizontal="left" vertical="top"/>
    </xf>
    <xf numFmtId="0" fontId="2" fillId="35" borderId="23" xfId="0" applyFont="1" applyFill="1" applyBorder="1" applyAlignment="1">
      <alignment horizontal="left" vertical="top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Layout" workbookViewId="0" topLeftCell="A58">
      <selection activeCell="A74" sqref="A74:L74"/>
    </sheetView>
  </sheetViews>
  <sheetFormatPr defaultColWidth="9.140625" defaultRowHeight="15"/>
  <cols>
    <col min="1" max="1" width="37.140625" style="40" customWidth="1"/>
    <col min="2" max="2" width="6.7109375" style="41" customWidth="1"/>
    <col min="3" max="3" width="8.57421875" style="5" customWidth="1"/>
    <col min="4" max="4" width="6.28125" style="42" customWidth="1"/>
    <col min="5" max="5" width="6.57421875" style="42" customWidth="1"/>
    <col min="6" max="6" width="7.7109375" style="42" customWidth="1"/>
    <col min="7" max="7" width="6.140625" style="42" customWidth="1"/>
    <col min="8" max="8" width="7.57421875" style="42" customWidth="1"/>
    <col min="9" max="10" width="8.8515625" style="42" customWidth="1"/>
    <col min="11" max="11" width="9.140625" style="43" customWidth="1"/>
    <col min="12" max="12" width="11.8515625" style="44" customWidth="1"/>
  </cols>
  <sheetData>
    <row r="1" spans="1:12" ht="15">
      <c r="A1" s="68" t="s">
        <v>0</v>
      </c>
      <c r="B1" s="82" t="s">
        <v>1</v>
      </c>
      <c r="C1" s="80" t="s">
        <v>2</v>
      </c>
      <c r="D1" s="76" t="s">
        <v>39</v>
      </c>
      <c r="E1" s="77"/>
      <c r="F1" s="77"/>
      <c r="G1" s="77"/>
      <c r="H1" s="77"/>
      <c r="I1" s="77"/>
      <c r="J1" s="78"/>
      <c r="K1" s="84" t="s">
        <v>3</v>
      </c>
      <c r="L1" s="74" t="s">
        <v>6</v>
      </c>
    </row>
    <row r="2" spans="1:12" ht="15">
      <c r="A2" s="69"/>
      <c r="B2" s="83"/>
      <c r="C2" s="81"/>
      <c r="D2" s="50" t="s">
        <v>43</v>
      </c>
      <c r="E2" s="50" t="s">
        <v>44</v>
      </c>
      <c r="F2" s="50" t="s">
        <v>45</v>
      </c>
      <c r="G2" s="50" t="s">
        <v>46</v>
      </c>
      <c r="H2" s="50" t="s">
        <v>51</v>
      </c>
      <c r="I2" s="50" t="s">
        <v>55</v>
      </c>
      <c r="J2" s="50" t="s">
        <v>47</v>
      </c>
      <c r="K2" s="85"/>
      <c r="L2" s="75"/>
    </row>
    <row r="3" spans="1:12" ht="15">
      <c r="A3" s="96" t="s">
        <v>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54" t="s">
        <v>52</v>
      </c>
      <c r="B4" s="8" t="s">
        <v>7</v>
      </c>
      <c r="C4" s="2">
        <v>100</v>
      </c>
      <c r="D4" s="2"/>
      <c r="E4" s="2"/>
      <c r="F4" s="2"/>
      <c r="G4" s="2"/>
      <c r="H4" s="2"/>
      <c r="I4" s="2">
        <v>5.04</v>
      </c>
      <c r="J4" s="2"/>
      <c r="K4" s="56">
        <f>SUM(D4:J4)</f>
        <v>5.04</v>
      </c>
      <c r="L4" s="57">
        <f>K4*C4</f>
        <v>504</v>
      </c>
    </row>
    <row r="5" spans="1:12" ht="15">
      <c r="A5" s="55" t="s">
        <v>54</v>
      </c>
      <c r="B5" s="8" t="s">
        <v>12</v>
      </c>
      <c r="C5" s="2">
        <v>200</v>
      </c>
      <c r="D5" s="2"/>
      <c r="E5" s="2">
        <v>1</v>
      </c>
      <c r="F5" s="2"/>
      <c r="G5" s="2"/>
      <c r="H5" s="2"/>
      <c r="I5" s="2"/>
      <c r="J5" s="2"/>
      <c r="K5" s="56">
        <f>SUM(D5:J5)</f>
        <v>1</v>
      </c>
      <c r="L5" s="57">
        <f>K5*C5</f>
        <v>200</v>
      </c>
    </row>
    <row r="6" spans="1:12" ht="15">
      <c r="A6" s="55" t="s">
        <v>63</v>
      </c>
      <c r="B6" s="8" t="s">
        <v>12</v>
      </c>
      <c r="C6" s="2">
        <v>750</v>
      </c>
      <c r="D6" s="2"/>
      <c r="E6" s="2"/>
      <c r="F6" s="2">
        <v>1</v>
      </c>
      <c r="G6" s="2"/>
      <c r="H6" s="2"/>
      <c r="I6" s="2"/>
      <c r="J6" s="2"/>
      <c r="K6" s="56">
        <f>SUM(D6:J6)</f>
        <v>1</v>
      </c>
      <c r="L6" s="57">
        <f>K6*C6</f>
        <v>750</v>
      </c>
    </row>
    <row r="7" spans="1:12" ht="15">
      <c r="A7" s="55" t="s">
        <v>67</v>
      </c>
      <c r="B7" s="8" t="s">
        <v>7</v>
      </c>
      <c r="C7" s="2">
        <v>150</v>
      </c>
      <c r="D7" s="2"/>
      <c r="E7" s="2"/>
      <c r="F7" s="2"/>
      <c r="G7" s="2"/>
      <c r="H7" s="2"/>
      <c r="I7" s="2">
        <v>1.5</v>
      </c>
      <c r="J7" s="2"/>
      <c r="K7" s="56">
        <f>SUM(D7:J7)</f>
        <v>1.5</v>
      </c>
      <c r="L7" s="57">
        <f>K7*C7</f>
        <v>225</v>
      </c>
    </row>
    <row r="8" spans="1:12" ht="15.75" thickBot="1">
      <c r="A8" s="90" t="s">
        <v>8</v>
      </c>
      <c r="B8" s="91"/>
      <c r="C8" s="91"/>
      <c r="D8" s="91"/>
      <c r="E8" s="91"/>
      <c r="F8" s="91"/>
      <c r="G8" s="91"/>
      <c r="H8" s="91"/>
      <c r="I8" s="91"/>
      <c r="J8" s="91"/>
      <c r="K8" s="92"/>
      <c r="L8" s="62">
        <f>SUM(L4:L7)</f>
        <v>1679</v>
      </c>
    </row>
    <row r="9" spans="1:12" ht="15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5">
      <c r="A10" s="17" t="s">
        <v>4</v>
      </c>
      <c r="B10" s="8" t="s">
        <v>7</v>
      </c>
      <c r="C10" s="1">
        <v>15</v>
      </c>
      <c r="D10" s="2">
        <v>45</v>
      </c>
      <c r="E10" s="2">
        <v>39</v>
      </c>
      <c r="F10" s="2">
        <v>41</v>
      </c>
      <c r="G10" s="45">
        <v>28</v>
      </c>
      <c r="H10" s="45">
        <v>28</v>
      </c>
      <c r="I10" s="2">
        <v>19.6</v>
      </c>
      <c r="J10" s="2">
        <v>14.5</v>
      </c>
      <c r="K10" s="3">
        <f aca="true" t="shared" si="0" ref="K10:K22">SUM(D10:H10)</f>
        <v>181</v>
      </c>
      <c r="L10" s="4">
        <f aca="true" t="shared" si="1" ref="L10:L22">K10*C10</f>
        <v>2715</v>
      </c>
    </row>
    <row r="11" spans="1:12" ht="15">
      <c r="A11" s="51" t="s">
        <v>42</v>
      </c>
      <c r="B11" s="8" t="s">
        <v>7</v>
      </c>
      <c r="C11" s="1">
        <v>100</v>
      </c>
      <c r="D11" s="2"/>
      <c r="E11" s="2"/>
      <c r="F11" s="2"/>
      <c r="G11" s="45"/>
      <c r="H11" s="45"/>
      <c r="I11" s="2">
        <v>19.6</v>
      </c>
      <c r="J11" s="2"/>
      <c r="K11" s="3">
        <f>SUM(I11:J11)</f>
        <v>19.6</v>
      </c>
      <c r="L11" s="52">
        <f t="shared" si="1"/>
        <v>1960.0000000000002</v>
      </c>
    </row>
    <row r="12" spans="1:12" ht="15">
      <c r="A12" s="63" t="s">
        <v>19</v>
      </c>
      <c r="B12" s="27" t="s">
        <v>7</v>
      </c>
      <c r="C12" s="13">
        <v>150</v>
      </c>
      <c r="D12" s="2">
        <v>45</v>
      </c>
      <c r="E12" s="2">
        <v>39</v>
      </c>
      <c r="F12" s="2">
        <v>41</v>
      </c>
      <c r="G12" s="45">
        <v>28</v>
      </c>
      <c r="H12" s="45">
        <v>28</v>
      </c>
      <c r="I12" s="2">
        <v>19.6</v>
      </c>
      <c r="J12" s="2">
        <v>14.5</v>
      </c>
      <c r="K12" s="3">
        <f t="shared" si="0"/>
        <v>181</v>
      </c>
      <c r="L12" s="52">
        <f t="shared" si="1"/>
        <v>27150</v>
      </c>
    </row>
    <row r="13" spans="1:12" ht="15">
      <c r="A13" s="60" t="s">
        <v>66</v>
      </c>
      <c r="B13" s="47" t="s">
        <v>7</v>
      </c>
      <c r="C13" s="1">
        <v>40</v>
      </c>
      <c r="D13" s="2">
        <v>45</v>
      </c>
      <c r="E13" s="2">
        <v>39</v>
      </c>
      <c r="F13" s="2">
        <v>41</v>
      </c>
      <c r="G13" s="45">
        <v>28</v>
      </c>
      <c r="H13" s="45">
        <v>28</v>
      </c>
      <c r="I13" s="2"/>
      <c r="J13" s="2">
        <v>14.5</v>
      </c>
      <c r="K13" s="3">
        <f t="shared" si="0"/>
        <v>181</v>
      </c>
      <c r="L13" s="52">
        <f t="shared" si="1"/>
        <v>7240</v>
      </c>
    </row>
    <row r="14" spans="1:12" ht="15">
      <c r="A14" s="17" t="s">
        <v>20</v>
      </c>
      <c r="B14" s="8" t="s">
        <v>10</v>
      </c>
      <c r="C14" s="1">
        <v>35</v>
      </c>
      <c r="D14" s="65">
        <v>25</v>
      </c>
      <c r="E14" s="64"/>
      <c r="F14" s="64"/>
      <c r="G14" s="64"/>
      <c r="H14" s="64"/>
      <c r="I14" s="49"/>
      <c r="J14" s="49"/>
      <c r="K14" s="3">
        <f t="shared" si="0"/>
        <v>25</v>
      </c>
      <c r="L14" s="4">
        <f t="shared" si="1"/>
        <v>875</v>
      </c>
    </row>
    <row r="15" spans="1:12" ht="15">
      <c r="A15" s="17" t="s">
        <v>5</v>
      </c>
      <c r="B15" s="8" t="s">
        <v>7</v>
      </c>
      <c r="C15" s="1">
        <v>15</v>
      </c>
      <c r="D15" s="2">
        <v>45</v>
      </c>
      <c r="E15" s="2">
        <v>39</v>
      </c>
      <c r="F15" s="2">
        <v>41</v>
      </c>
      <c r="G15" s="45">
        <v>23</v>
      </c>
      <c r="H15" s="45">
        <v>28</v>
      </c>
      <c r="I15" s="2">
        <v>19.6</v>
      </c>
      <c r="J15" s="2">
        <v>14.5</v>
      </c>
      <c r="K15" s="3">
        <f t="shared" si="0"/>
        <v>176</v>
      </c>
      <c r="L15" s="4">
        <f t="shared" si="1"/>
        <v>2640</v>
      </c>
    </row>
    <row r="16" spans="1:12" ht="15">
      <c r="A16" s="26" t="s">
        <v>48</v>
      </c>
      <c r="B16" s="27" t="s">
        <v>7</v>
      </c>
      <c r="C16" s="13">
        <v>80</v>
      </c>
      <c r="D16" s="2">
        <v>45</v>
      </c>
      <c r="E16" s="2">
        <v>39</v>
      </c>
      <c r="F16" s="2">
        <v>41</v>
      </c>
      <c r="G16" s="45">
        <v>23</v>
      </c>
      <c r="H16" s="45">
        <v>35</v>
      </c>
      <c r="I16" s="2"/>
      <c r="J16" s="2">
        <v>14.5</v>
      </c>
      <c r="K16" s="3">
        <f t="shared" si="0"/>
        <v>183</v>
      </c>
      <c r="L16" s="4">
        <f t="shared" si="1"/>
        <v>14640</v>
      </c>
    </row>
    <row r="17" spans="1:12" ht="15">
      <c r="A17" s="17" t="s">
        <v>29</v>
      </c>
      <c r="B17" s="8" t="s">
        <v>7</v>
      </c>
      <c r="C17" s="1">
        <v>20</v>
      </c>
      <c r="D17" s="2">
        <v>45</v>
      </c>
      <c r="E17" s="2">
        <v>39</v>
      </c>
      <c r="F17" s="2">
        <v>41</v>
      </c>
      <c r="G17" s="45">
        <v>23</v>
      </c>
      <c r="H17" s="45">
        <v>35</v>
      </c>
      <c r="I17" s="2"/>
      <c r="J17" s="2">
        <v>14.5</v>
      </c>
      <c r="K17" s="3">
        <f t="shared" si="0"/>
        <v>183</v>
      </c>
      <c r="L17" s="4">
        <f t="shared" si="1"/>
        <v>3660</v>
      </c>
    </row>
    <row r="18" spans="1:12" ht="15">
      <c r="A18" s="60" t="s">
        <v>58</v>
      </c>
      <c r="B18" s="8" t="s">
        <v>7</v>
      </c>
      <c r="C18" s="1">
        <v>65</v>
      </c>
      <c r="D18" s="2"/>
      <c r="E18" s="2"/>
      <c r="F18" s="2"/>
      <c r="G18" s="45"/>
      <c r="H18" s="45">
        <v>7</v>
      </c>
      <c r="I18" s="2"/>
      <c r="J18" s="2"/>
      <c r="K18" s="3">
        <f t="shared" si="0"/>
        <v>7</v>
      </c>
      <c r="L18" s="4">
        <f t="shared" si="1"/>
        <v>455</v>
      </c>
    </row>
    <row r="19" spans="1:12" ht="15">
      <c r="A19" s="60" t="s">
        <v>68</v>
      </c>
      <c r="B19" s="8" t="s">
        <v>7</v>
      </c>
      <c r="C19" s="1">
        <v>150</v>
      </c>
      <c r="D19" s="2"/>
      <c r="E19" s="2"/>
      <c r="F19" s="2"/>
      <c r="G19" s="45"/>
      <c r="H19" s="45">
        <v>7</v>
      </c>
      <c r="I19" s="2"/>
      <c r="J19" s="2"/>
      <c r="K19" s="3">
        <f t="shared" si="0"/>
        <v>7</v>
      </c>
      <c r="L19" s="4">
        <f t="shared" si="1"/>
        <v>1050</v>
      </c>
    </row>
    <row r="20" spans="1:12" ht="15">
      <c r="A20" s="60" t="s">
        <v>69</v>
      </c>
      <c r="B20" s="8" t="s">
        <v>7</v>
      </c>
      <c r="C20" s="1">
        <v>100</v>
      </c>
      <c r="D20" s="2"/>
      <c r="E20" s="2"/>
      <c r="F20" s="2"/>
      <c r="G20" s="45"/>
      <c r="H20" s="45">
        <v>7</v>
      </c>
      <c r="I20" s="2"/>
      <c r="J20" s="2"/>
      <c r="K20" s="3">
        <f t="shared" si="0"/>
        <v>7</v>
      </c>
      <c r="L20" s="4">
        <f t="shared" si="1"/>
        <v>700</v>
      </c>
    </row>
    <row r="21" spans="1:12" ht="15">
      <c r="A21" s="53" t="s">
        <v>60</v>
      </c>
      <c r="B21" s="8" t="s">
        <v>7</v>
      </c>
      <c r="C21" s="1">
        <v>30</v>
      </c>
      <c r="D21" s="2"/>
      <c r="E21" s="2"/>
      <c r="F21" s="2"/>
      <c r="G21" s="45"/>
      <c r="H21" s="45">
        <v>7</v>
      </c>
      <c r="I21" s="2"/>
      <c r="J21" s="2"/>
      <c r="K21" s="3">
        <f t="shared" si="0"/>
        <v>7</v>
      </c>
      <c r="L21" s="4">
        <f t="shared" si="1"/>
        <v>210</v>
      </c>
    </row>
    <row r="22" spans="1:12" ht="26.25">
      <c r="A22" s="58" t="s">
        <v>61</v>
      </c>
      <c r="B22" s="8" t="s">
        <v>7</v>
      </c>
      <c r="C22" s="1">
        <v>55</v>
      </c>
      <c r="D22" s="2"/>
      <c r="E22" s="2"/>
      <c r="F22" s="2"/>
      <c r="G22" s="45"/>
      <c r="H22" s="45">
        <v>7</v>
      </c>
      <c r="I22" s="2"/>
      <c r="J22" s="2"/>
      <c r="K22" s="3">
        <f t="shared" si="0"/>
        <v>7</v>
      </c>
      <c r="L22" s="4">
        <f t="shared" si="1"/>
        <v>385</v>
      </c>
    </row>
    <row r="23" spans="1:12" ht="15.75" thickBot="1">
      <c r="A23" s="28"/>
      <c r="B23" s="70" t="s">
        <v>8</v>
      </c>
      <c r="C23" s="70"/>
      <c r="D23" s="70"/>
      <c r="E23" s="70"/>
      <c r="F23" s="70"/>
      <c r="G23" s="70"/>
      <c r="H23" s="70"/>
      <c r="I23" s="70"/>
      <c r="J23" s="70"/>
      <c r="K23" s="71"/>
      <c r="L23" s="29">
        <f>SUM(L10:L22)</f>
        <v>63680</v>
      </c>
    </row>
    <row r="24" spans="1:12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15">
      <c r="A25" s="23" t="s">
        <v>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15">
      <c r="A26" s="17" t="s">
        <v>36</v>
      </c>
      <c r="B26" s="8" t="s">
        <v>12</v>
      </c>
      <c r="C26" s="1">
        <v>1125</v>
      </c>
      <c r="D26" s="2">
        <v>1</v>
      </c>
      <c r="E26" s="2">
        <v>1</v>
      </c>
      <c r="F26" s="2">
        <v>1</v>
      </c>
      <c r="G26" s="2">
        <v>1</v>
      </c>
      <c r="H26" s="2"/>
      <c r="I26" s="2"/>
      <c r="J26" s="2"/>
      <c r="K26" s="3">
        <f>SUM(D26:H26)</f>
        <v>4</v>
      </c>
      <c r="L26" s="4">
        <f>K26*C26</f>
        <v>4500</v>
      </c>
    </row>
    <row r="27" spans="1:12" ht="25.5">
      <c r="A27" s="14" t="s">
        <v>23</v>
      </c>
      <c r="B27" s="8" t="s">
        <v>12</v>
      </c>
      <c r="C27" s="1">
        <v>1125</v>
      </c>
      <c r="D27" s="2"/>
      <c r="E27" s="2"/>
      <c r="F27" s="2"/>
      <c r="G27" s="2"/>
      <c r="H27" s="2">
        <v>1</v>
      </c>
      <c r="I27" s="2"/>
      <c r="J27" s="2"/>
      <c r="K27" s="3">
        <f>SUM(D27:H27)</f>
        <v>1</v>
      </c>
      <c r="L27" s="4">
        <f>K27*C27</f>
        <v>1125</v>
      </c>
    </row>
    <row r="28" spans="1:12" ht="15">
      <c r="A28" s="17" t="s">
        <v>40</v>
      </c>
      <c r="B28" s="8" t="s">
        <v>12</v>
      </c>
      <c r="C28" s="1">
        <v>250</v>
      </c>
      <c r="D28" s="2">
        <v>1</v>
      </c>
      <c r="E28" s="2">
        <v>1</v>
      </c>
      <c r="F28" s="2">
        <v>1</v>
      </c>
      <c r="G28" s="2">
        <v>1</v>
      </c>
      <c r="H28" s="2"/>
      <c r="I28" s="2"/>
      <c r="J28" s="2"/>
      <c r="K28" s="3">
        <f>SUM(D28:H28)</f>
        <v>4</v>
      </c>
      <c r="L28" s="4">
        <f>K28*C28</f>
        <v>1000</v>
      </c>
    </row>
    <row r="29" spans="1:12" ht="15.75" thickBot="1">
      <c r="A29" s="28"/>
      <c r="B29" s="70" t="s">
        <v>8</v>
      </c>
      <c r="C29" s="70"/>
      <c r="D29" s="70"/>
      <c r="E29" s="70"/>
      <c r="F29" s="70"/>
      <c r="G29" s="70"/>
      <c r="H29" s="70"/>
      <c r="I29" s="70"/>
      <c r="J29" s="70"/>
      <c r="K29" s="71"/>
      <c r="L29" s="29">
        <f>SUM(L26:L28)</f>
        <v>6625</v>
      </c>
    </row>
    <row r="30" spans="1:12" ht="15.75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">
      <c r="A31" s="23" t="s">
        <v>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3" ht="15">
      <c r="A32" s="46" t="s">
        <v>4</v>
      </c>
      <c r="B32" s="47" t="s">
        <v>7</v>
      </c>
      <c r="C32" s="1">
        <v>15</v>
      </c>
      <c r="D32" s="12">
        <v>18.2</v>
      </c>
      <c r="E32" s="12">
        <v>18.3</v>
      </c>
      <c r="F32" s="12">
        <v>15.6</v>
      </c>
      <c r="G32" s="12">
        <v>10.8</v>
      </c>
      <c r="H32" s="12">
        <v>13.4</v>
      </c>
      <c r="I32" s="12"/>
      <c r="J32" s="12">
        <v>1.9</v>
      </c>
      <c r="K32" s="3">
        <f>SUM(D32:J32)</f>
        <v>78.20000000000002</v>
      </c>
      <c r="L32" s="4">
        <f>K32*C32</f>
        <v>1173.0000000000002</v>
      </c>
      <c r="M32" s="7"/>
    </row>
    <row r="33" spans="1:12" ht="15">
      <c r="A33" s="46" t="s">
        <v>41</v>
      </c>
      <c r="B33" s="47" t="s">
        <v>7</v>
      </c>
      <c r="C33" s="1">
        <v>100</v>
      </c>
      <c r="D33" s="12"/>
      <c r="E33" s="12"/>
      <c r="F33" s="12"/>
      <c r="G33" s="12"/>
      <c r="H33" s="12"/>
      <c r="I33" s="12">
        <v>4.1</v>
      </c>
      <c r="J33" s="12"/>
      <c r="K33" s="3">
        <f>SUM(D33:J33)</f>
        <v>4.1</v>
      </c>
      <c r="L33" s="4">
        <f>K33*C33</f>
        <v>409.99999999999994</v>
      </c>
    </row>
    <row r="34" spans="1:13" s="7" customFormat="1" ht="15.75" thickBot="1">
      <c r="A34" s="28"/>
      <c r="B34" s="70" t="s">
        <v>8</v>
      </c>
      <c r="C34" s="70"/>
      <c r="D34" s="70"/>
      <c r="E34" s="70"/>
      <c r="F34" s="70"/>
      <c r="G34" s="70"/>
      <c r="H34" s="70"/>
      <c r="I34" s="70"/>
      <c r="J34" s="70"/>
      <c r="K34" s="71"/>
      <c r="L34" s="29">
        <f>SUM(L32:L33)</f>
        <v>1583.0000000000002</v>
      </c>
      <c r="M34"/>
    </row>
    <row r="35" spans="1:13" s="7" customFormat="1" ht="15.7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/>
    </row>
    <row r="36" spans="1:13" s="7" customFormat="1" ht="15">
      <c r="A36" s="18" t="s">
        <v>18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/>
    </row>
    <row r="37" spans="1:13" s="7" customFormat="1" ht="15.75" customHeight="1">
      <c r="A37" s="58" t="s">
        <v>57</v>
      </c>
      <c r="B37" s="8" t="s">
        <v>12</v>
      </c>
      <c r="C37" s="1">
        <v>250</v>
      </c>
      <c r="D37" s="12">
        <v>1</v>
      </c>
      <c r="E37" s="12">
        <v>1</v>
      </c>
      <c r="F37" s="12">
        <v>1</v>
      </c>
      <c r="G37" s="12">
        <v>1</v>
      </c>
      <c r="H37" s="12"/>
      <c r="I37" s="2"/>
      <c r="J37" s="2"/>
      <c r="K37" s="3">
        <f>SUM(D37:J37)</f>
        <v>4</v>
      </c>
      <c r="L37" s="52">
        <f>K37*C37</f>
        <v>1000</v>
      </c>
      <c r="M37"/>
    </row>
    <row r="38" spans="1:13" s="7" customFormat="1" ht="15.75" customHeight="1">
      <c r="A38" s="58" t="s">
        <v>70</v>
      </c>
      <c r="B38" s="8" t="s">
        <v>10</v>
      </c>
      <c r="C38" s="1">
        <v>150</v>
      </c>
      <c r="D38" s="12"/>
      <c r="E38" s="12"/>
      <c r="F38" s="12"/>
      <c r="G38" s="12">
        <v>3</v>
      </c>
      <c r="H38" s="12"/>
      <c r="I38" s="2">
        <v>2</v>
      </c>
      <c r="J38" s="2"/>
      <c r="K38" s="3">
        <f>SUM(D38:J38)</f>
        <v>5</v>
      </c>
      <c r="L38" s="52">
        <f>K38*C38</f>
        <v>750</v>
      </c>
      <c r="M38"/>
    </row>
    <row r="39" spans="1:13" s="7" customFormat="1" ht="15">
      <c r="A39" s="60" t="s">
        <v>58</v>
      </c>
      <c r="B39" s="8" t="s">
        <v>7</v>
      </c>
      <c r="C39" s="1">
        <v>65</v>
      </c>
      <c r="D39" s="12">
        <v>4</v>
      </c>
      <c r="E39" s="12"/>
      <c r="F39" s="12">
        <v>4</v>
      </c>
      <c r="G39" s="12">
        <v>7.25</v>
      </c>
      <c r="H39" s="12"/>
      <c r="I39" s="2">
        <v>1.3</v>
      </c>
      <c r="J39" s="2"/>
      <c r="K39" s="3">
        <f aca="true" t="shared" si="2" ref="K39:K45">SUM(D39:J39)</f>
        <v>16.55</v>
      </c>
      <c r="L39" s="52">
        <f aca="true" t="shared" si="3" ref="L39:L45">K39*C39</f>
        <v>1075.75</v>
      </c>
      <c r="M39"/>
    </row>
    <row r="40" spans="1:13" s="7" customFormat="1" ht="15">
      <c r="A40" s="60" t="s">
        <v>59</v>
      </c>
      <c r="B40" s="8" t="s">
        <v>7</v>
      </c>
      <c r="C40" s="1">
        <v>150</v>
      </c>
      <c r="D40" s="12">
        <v>4</v>
      </c>
      <c r="E40" s="12"/>
      <c r="F40" s="12">
        <v>4</v>
      </c>
      <c r="G40" s="12">
        <v>7.25</v>
      </c>
      <c r="H40" s="12"/>
      <c r="I40" s="2">
        <v>1.3</v>
      </c>
      <c r="J40" s="2"/>
      <c r="K40" s="3">
        <f t="shared" si="2"/>
        <v>16.55</v>
      </c>
      <c r="L40" s="52">
        <f t="shared" si="3"/>
        <v>2482.5</v>
      </c>
      <c r="M40"/>
    </row>
    <row r="41" spans="1:13" s="7" customFormat="1" ht="15">
      <c r="A41" s="53" t="s">
        <v>60</v>
      </c>
      <c r="B41" s="8" t="s">
        <v>7</v>
      </c>
      <c r="C41" s="1">
        <v>30</v>
      </c>
      <c r="D41" s="12">
        <v>4</v>
      </c>
      <c r="E41" s="12"/>
      <c r="F41" s="12">
        <v>4</v>
      </c>
      <c r="G41" s="12">
        <v>7.25</v>
      </c>
      <c r="H41" s="12"/>
      <c r="I41" s="2">
        <v>1.3</v>
      </c>
      <c r="J41" s="2"/>
      <c r="K41" s="3">
        <f t="shared" si="2"/>
        <v>16.55</v>
      </c>
      <c r="L41" s="52">
        <f t="shared" si="3"/>
        <v>496.5</v>
      </c>
      <c r="M41"/>
    </row>
    <row r="42" spans="1:13" s="7" customFormat="1" ht="15">
      <c r="A42" s="53" t="s">
        <v>4</v>
      </c>
      <c r="B42" s="8" t="s">
        <v>7</v>
      </c>
      <c r="C42" s="1">
        <v>15</v>
      </c>
      <c r="D42" s="12">
        <v>4</v>
      </c>
      <c r="E42" s="12"/>
      <c r="F42" s="12">
        <v>4</v>
      </c>
      <c r="G42" s="12">
        <v>7.25</v>
      </c>
      <c r="H42" s="12"/>
      <c r="I42" s="2">
        <v>1.3</v>
      </c>
      <c r="J42" s="2"/>
      <c r="K42" s="3">
        <f t="shared" si="2"/>
        <v>16.55</v>
      </c>
      <c r="L42" s="52">
        <f t="shared" si="3"/>
        <v>248.25</v>
      </c>
      <c r="M42"/>
    </row>
    <row r="43" spans="1:13" s="7" customFormat="1" ht="26.25">
      <c r="A43" s="58" t="s">
        <v>61</v>
      </c>
      <c r="B43" s="8" t="s">
        <v>7</v>
      </c>
      <c r="C43" s="1">
        <v>55</v>
      </c>
      <c r="D43" s="12">
        <v>4</v>
      </c>
      <c r="E43" s="12"/>
      <c r="F43" s="12">
        <v>4</v>
      </c>
      <c r="G43" s="12">
        <v>7.25</v>
      </c>
      <c r="H43" s="12"/>
      <c r="I43" s="2">
        <v>1.3</v>
      </c>
      <c r="J43" s="2"/>
      <c r="K43" s="3">
        <f t="shared" si="2"/>
        <v>16.55</v>
      </c>
      <c r="L43" s="52">
        <f t="shared" si="3"/>
        <v>910.25</v>
      </c>
      <c r="M43"/>
    </row>
    <row r="44" spans="1:13" s="7" customFormat="1" ht="15">
      <c r="A44" s="53" t="s">
        <v>5</v>
      </c>
      <c r="B44" s="8" t="s">
        <v>7</v>
      </c>
      <c r="C44" s="1">
        <v>15</v>
      </c>
      <c r="D44" s="12">
        <v>4</v>
      </c>
      <c r="E44" s="12"/>
      <c r="F44" s="12">
        <v>4</v>
      </c>
      <c r="G44" s="12">
        <v>7.25</v>
      </c>
      <c r="H44" s="12"/>
      <c r="I44" s="2">
        <v>1.3</v>
      </c>
      <c r="J44" s="2"/>
      <c r="K44" s="3">
        <f t="shared" si="2"/>
        <v>16.55</v>
      </c>
      <c r="L44" s="52">
        <f t="shared" si="3"/>
        <v>248.25</v>
      </c>
      <c r="M44"/>
    </row>
    <row r="45" spans="1:13" s="7" customFormat="1" ht="26.25">
      <c r="A45" s="58" t="s">
        <v>62</v>
      </c>
      <c r="B45" s="8" t="s">
        <v>7</v>
      </c>
      <c r="C45" s="1">
        <v>125</v>
      </c>
      <c r="D45" s="12">
        <v>4</v>
      </c>
      <c r="E45" s="12"/>
      <c r="F45" s="12">
        <v>4</v>
      </c>
      <c r="G45" s="12">
        <v>7.25</v>
      </c>
      <c r="H45" s="12"/>
      <c r="I45" s="2">
        <v>1.3</v>
      </c>
      <c r="J45" s="2"/>
      <c r="K45" s="3">
        <f t="shared" si="2"/>
        <v>16.55</v>
      </c>
      <c r="L45" s="52">
        <f t="shared" si="3"/>
        <v>2068.75</v>
      </c>
      <c r="M45"/>
    </row>
    <row r="46" spans="1:12" ht="15.75" thickBot="1">
      <c r="A46" s="21"/>
      <c r="B46" s="72" t="s">
        <v>8</v>
      </c>
      <c r="C46" s="72"/>
      <c r="D46" s="72"/>
      <c r="E46" s="72"/>
      <c r="F46" s="72"/>
      <c r="G46" s="72"/>
      <c r="H46" s="72"/>
      <c r="I46" s="72"/>
      <c r="J46" s="72"/>
      <c r="K46" s="73"/>
      <c r="L46" s="22">
        <f>SUM(L37:L45)</f>
        <v>9280.25</v>
      </c>
    </row>
    <row r="47" spans="1:12" ht="15.75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5">
      <c r="A48" s="23" t="s">
        <v>30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5">
      <c r="A49" s="36" t="s">
        <v>37</v>
      </c>
      <c r="B49" s="8" t="s">
        <v>10</v>
      </c>
      <c r="C49" s="11">
        <v>175</v>
      </c>
      <c r="D49" s="3"/>
      <c r="E49" s="3"/>
      <c r="F49" s="3"/>
      <c r="G49" s="65">
        <v>25</v>
      </c>
      <c r="H49" s="64"/>
      <c r="I49" s="49"/>
      <c r="J49" s="2"/>
      <c r="K49" s="3">
        <f>SUM(D49:J49)</f>
        <v>25</v>
      </c>
      <c r="L49" s="4">
        <f>K49*C49</f>
        <v>4375</v>
      </c>
    </row>
    <row r="50" spans="1:12" ht="15">
      <c r="A50" s="36" t="s">
        <v>13</v>
      </c>
      <c r="B50" s="10" t="s">
        <v>14</v>
      </c>
      <c r="C50" s="11">
        <v>750</v>
      </c>
      <c r="D50" s="2"/>
      <c r="E50" s="2"/>
      <c r="F50" s="2"/>
      <c r="G50" s="2">
        <v>1</v>
      </c>
      <c r="H50" s="2"/>
      <c r="I50" s="2">
        <v>4</v>
      </c>
      <c r="J50" s="2"/>
      <c r="K50" s="3">
        <f aca="true" t="shared" si="4" ref="K50:K55">SUM(D50:J50)</f>
        <v>5</v>
      </c>
      <c r="L50" s="4">
        <f aca="true" t="shared" si="5" ref="L50:L55">K50*C50</f>
        <v>3750</v>
      </c>
    </row>
    <row r="51" spans="1:12" ht="15">
      <c r="A51" s="15" t="s">
        <v>15</v>
      </c>
      <c r="B51" s="10" t="s">
        <v>14</v>
      </c>
      <c r="C51" s="11">
        <v>500</v>
      </c>
      <c r="D51" s="2"/>
      <c r="E51" s="2"/>
      <c r="F51" s="2"/>
      <c r="G51" s="2">
        <v>1</v>
      </c>
      <c r="H51" s="2"/>
      <c r="I51" s="2">
        <v>4</v>
      </c>
      <c r="J51" s="2"/>
      <c r="K51" s="3">
        <f t="shared" si="4"/>
        <v>5</v>
      </c>
      <c r="L51" s="4">
        <f t="shared" si="5"/>
        <v>2500</v>
      </c>
    </row>
    <row r="52" spans="1:12" ht="15">
      <c r="A52" s="15" t="s">
        <v>34</v>
      </c>
      <c r="B52" s="10" t="s">
        <v>12</v>
      </c>
      <c r="C52" s="11">
        <v>550</v>
      </c>
      <c r="D52" s="2"/>
      <c r="E52" s="2"/>
      <c r="F52" s="2"/>
      <c r="G52" s="2"/>
      <c r="H52" s="2"/>
      <c r="I52" s="2">
        <v>2</v>
      </c>
      <c r="J52" s="2"/>
      <c r="K52" s="3">
        <f t="shared" si="4"/>
        <v>2</v>
      </c>
      <c r="L52" s="4">
        <f t="shared" si="5"/>
        <v>1100</v>
      </c>
    </row>
    <row r="53" spans="1:12" ht="15">
      <c r="A53" s="59" t="s">
        <v>38</v>
      </c>
      <c r="B53" s="8" t="s">
        <v>12</v>
      </c>
      <c r="C53" s="48">
        <v>150</v>
      </c>
      <c r="D53" s="2"/>
      <c r="E53" s="2"/>
      <c r="F53" s="2"/>
      <c r="G53" s="2"/>
      <c r="H53" s="2"/>
      <c r="I53" s="2">
        <v>1</v>
      </c>
      <c r="J53" s="2"/>
      <c r="K53" s="3">
        <f t="shared" si="4"/>
        <v>1</v>
      </c>
      <c r="L53" s="4">
        <f t="shared" si="5"/>
        <v>150</v>
      </c>
    </row>
    <row r="54" spans="1:12" ht="15">
      <c r="A54" s="59" t="s">
        <v>35</v>
      </c>
      <c r="B54" s="8" t="s">
        <v>12</v>
      </c>
      <c r="C54" s="48">
        <v>750</v>
      </c>
      <c r="D54" s="2"/>
      <c r="E54" s="2"/>
      <c r="F54" s="2"/>
      <c r="G54" s="2"/>
      <c r="H54" s="2"/>
      <c r="I54" s="2">
        <v>1</v>
      </c>
      <c r="J54" s="2"/>
      <c r="K54" s="3">
        <f t="shared" si="4"/>
        <v>1</v>
      </c>
      <c r="L54" s="4">
        <f t="shared" si="5"/>
        <v>750</v>
      </c>
    </row>
    <row r="55" spans="1:12" ht="15">
      <c r="A55" s="59" t="s">
        <v>56</v>
      </c>
      <c r="B55" s="8" t="s">
        <v>12</v>
      </c>
      <c r="C55" s="48">
        <v>750</v>
      </c>
      <c r="D55" s="2"/>
      <c r="E55" s="2"/>
      <c r="F55" s="2"/>
      <c r="G55" s="2"/>
      <c r="H55" s="2"/>
      <c r="I55" s="2">
        <v>1</v>
      </c>
      <c r="J55" s="2"/>
      <c r="K55" s="3">
        <f t="shared" si="4"/>
        <v>1</v>
      </c>
      <c r="L55" s="4">
        <f t="shared" si="5"/>
        <v>750</v>
      </c>
    </row>
    <row r="56" spans="1:12" ht="15.75" thickBot="1">
      <c r="A56" s="28"/>
      <c r="B56" s="70" t="s">
        <v>8</v>
      </c>
      <c r="C56" s="70"/>
      <c r="D56" s="70"/>
      <c r="E56" s="70"/>
      <c r="F56" s="70"/>
      <c r="G56" s="70"/>
      <c r="H56" s="70"/>
      <c r="I56" s="70"/>
      <c r="J56" s="70"/>
      <c r="K56" s="71"/>
      <c r="L56" s="29">
        <f>SUM(L49:L55)</f>
        <v>13375</v>
      </c>
    </row>
    <row r="57" spans="1:12" ht="15.75" thickBo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">
      <c r="A58" s="23" t="s">
        <v>31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1:12" ht="15">
      <c r="A59" s="17" t="s">
        <v>27</v>
      </c>
      <c r="B59" s="8" t="s">
        <v>12</v>
      </c>
      <c r="C59" s="1">
        <v>175</v>
      </c>
      <c r="D59" s="65">
        <v>15</v>
      </c>
      <c r="E59" s="64"/>
      <c r="F59" s="64"/>
      <c r="G59" s="64"/>
      <c r="H59" s="64"/>
      <c r="I59" s="64"/>
      <c r="J59" s="66"/>
      <c r="K59" s="3">
        <f>SUM(D59)</f>
        <v>15</v>
      </c>
      <c r="L59" s="4">
        <f aca="true" t="shared" si="6" ref="L59:L65">K59*C59</f>
        <v>2625</v>
      </c>
    </row>
    <row r="60" spans="1:12" ht="15">
      <c r="A60" s="17" t="s">
        <v>24</v>
      </c>
      <c r="B60" s="8" t="s">
        <v>10</v>
      </c>
      <c r="C60" s="1">
        <v>175</v>
      </c>
      <c r="D60" s="65">
        <v>30</v>
      </c>
      <c r="E60" s="64"/>
      <c r="F60" s="64"/>
      <c r="G60" s="64"/>
      <c r="H60" s="64"/>
      <c r="I60" s="64"/>
      <c r="J60" s="66"/>
      <c r="K60" s="3">
        <f>SUM(D60:H60)</f>
        <v>30</v>
      </c>
      <c r="L60" s="4">
        <f t="shared" si="6"/>
        <v>5250</v>
      </c>
    </row>
    <row r="61" spans="1:12" ht="15">
      <c r="A61" s="51" t="s">
        <v>25</v>
      </c>
      <c r="B61" s="8" t="s">
        <v>12</v>
      </c>
      <c r="C61" s="1">
        <v>50</v>
      </c>
      <c r="D61" s="67">
        <v>15</v>
      </c>
      <c r="E61" s="67"/>
      <c r="F61" s="67"/>
      <c r="G61" s="67"/>
      <c r="H61" s="67"/>
      <c r="I61" s="67"/>
      <c r="J61" s="67"/>
      <c r="K61" s="3">
        <f>SUM(D61)</f>
        <v>15</v>
      </c>
      <c r="L61" s="52">
        <f t="shared" si="6"/>
        <v>750</v>
      </c>
    </row>
    <row r="62" spans="1:12" ht="15">
      <c r="A62" s="51" t="s">
        <v>26</v>
      </c>
      <c r="B62" s="8" t="s">
        <v>10</v>
      </c>
      <c r="C62" s="1">
        <v>35</v>
      </c>
      <c r="D62" s="67">
        <v>30</v>
      </c>
      <c r="E62" s="67"/>
      <c r="F62" s="67"/>
      <c r="G62" s="67"/>
      <c r="H62" s="67"/>
      <c r="I62" s="67"/>
      <c r="J62" s="67"/>
      <c r="K62" s="3">
        <f>SUM(D62:H62)</f>
        <v>30</v>
      </c>
      <c r="L62" s="52">
        <f t="shared" si="6"/>
        <v>1050</v>
      </c>
    </row>
    <row r="63" spans="1:12" ht="15">
      <c r="A63" s="51" t="s">
        <v>28</v>
      </c>
      <c r="B63" s="8" t="s">
        <v>12</v>
      </c>
      <c r="C63" s="1">
        <v>75</v>
      </c>
      <c r="D63" s="67">
        <v>15</v>
      </c>
      <c r="E63" s="67"/>
      <c r="F63" s="67"/>
      <c r="G63" s="67"/>
      <c r="H63" s="67"/>
      <c r="I63" s="67"/>
      <c r="J63" s="67"/>
      <c r="K63" s="3">
        <f>SUM(D63)</f>
        <v>15</v>
      </c>
      <c r="L63" s="52">
        <f t="shared" si="6"/>
        <v>1125</v>
      </c>
    </row>
    <row r="64" spans="1:12" ht="15">
      <c r="A64" s="51" t="s">
        <v>49</v>
      </c>
      <c r="B64" s="8" t="s">
        <v>12</v>
      </c>
      <c r="C64" s="1">
        <v>300</v>
      </c>
      <c r="D64" s="2"/>
      <c r="E64" s="2"/>
      <c r="F64" s="2"/>
      <c r="G64" s="2"/>
      <c r="H64" s="2"/>
      <c r="I64" s="2">
        <v>1</v>
      </c>
      <c r="J64" s="2"/>
      <c r="K64" s="3">
        <f>SUM(D64:J64)</f>
        <v>1</v>
      </c>
      <c r="L64" s="52">
        <f t="shared" si="6"/>
        <v>300</v>
      </c>
    </row>
    <row r="65" spans="1:12" ht="15">
      <c r="A65" s="51" t="s">
        <v>65</v>
      </c>
      <c r="B65" s="8" t="s">
        <v>12</v>
      </c>
      <c r="C65" s="1">
        <v>870</v>
      </c>
      <c r="D65" s="3"/>
      <c r="E65" s="3"/>
      <c r="F65" s="3"/>
      <c r="G65" s="3">
        <v>1</v>
      </c>
      <c r="H65" s="3"/>
      <c r="I65" s="3">
        <v>1</v>
      </c>
      <c r="J65" s="3"/>
      <c r="K65" s="3">
        <f>SUM(D65:J65)</f>
        <v>2</v>
      </c>
      <c r="L65" s="52">
        <f t="shared" si="6"/>
        <v>1740</v>
      </c>
    </row>
    <row r="66" spans="1:12" ht="15.75" thickBot="1">
      <c r="A66" s="28"/>
      <c r="B66" s="70" t="s">
        <v>8</v>
      </c>
      <c r="C66" s="70"/>
      <c r="D66" s="70"/>
      <c r="E66" s="70"/>
      <c r="F66" s="70"/>
      <c r="G66" s="70"/>
      <c r="H66" s="70"/>
      <c r="I66" s="70"/>
      <c r="J66" s="70"/>
      <c r="K66" s="71"/>
      <c r="L66" s="29">
        <f>SUM(L59:L65)</f>
        <v>12840</v>
      </c>
    </row>
    <row r="67" spans="1:12" ht="15.75" thickBo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>
      <c r="A68" s="23" t="s">
        <v>32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</row>
    <row r="69" spans="1:12" ht="15">
      <c r="A69" s="17" t="s">
        <v>21</v>
      </c>
      <c r="B69" s="10" t="s">
        <v>22</v>
      </c>
      <c r="C69" s="9">
        <v>35</v>
      </c>
      <c r="D69" s="65">
        <v>60</v>
      </c>
      <c r="E69" s="64"/>
      <c r="F69" s="64"/>
      <c r="G69" s="64"/>
      <c r="H69" s="64"/>
      <c r="I69" s="49"/>
      <c r="J69" s="49"/>
      <c r="K69" s="3">
        <f>SUM(D69)</f>
        <v>60</v>
      </c>
      <c r="L69" s="4">
        <f>K69*C69</f>
        <v>2100</v>
      </c>
    </row>
    <row r="70" spans="1:12" ht="38.25">
      <c r="A70" s="16" t="s">
        <v>50</v>
      </c>
      <c r="B70" s="8" t="s">
        <v>12</v>
      </c>
      <c r="C70" s="1">
        <v>2000</v>
      </c>
      <c r="D70" s="12"/>
      <c r="E70" s="12"/>
      <c r="F70" s="12"/>
      <c r="G70" s="12"/>
      <c r="H70" s="12"/>
      <c r="I70" s="2">
        <v>1</v>
      </c>
      <c r="J70" s="2"/>
      <c r="K70" s="3">
        <f>SUM(D70:J70)</f>
        <v>1</v>
      </c>
      <c r="L70" s="4">
        <f>K70*C70</f>
        <v>2000</v>
      </c>
    </row>
    <row r="71" spans="1:12" ht="15">
      <c r="A71" s="17" t="s">
        <v>33</v>
      </c>
      <c r="B71" s="10" t="s">
        <v>12</v>
      </c>
      <c r="C71" s="9">
        <v>750</v>
      </c>
      <c r="D71" s="12"/>
      <c r="E71" s="12"/>
      <c r="F71" s="12"/>
      <c r="G71" s="12"/>
      <c r="H71" s="12"/>
      <c r="I71" s="2">
        <v>1</v>
      </c>
      <c r="J71" s="2"/>
      <c r="K71" s="3">
        <f>SUM(D71:J71)</f>
        <v>1</v>
      </c>
      <c r="L71" s="4">
        <f>K71*C71</f>
        <v>750</v>
      </c>
    </row>
    <row r="72" spans="1:12" ht="15.75" thickBot="1">
      <c r="A72" s="28"/>
      <c r="B72" s="70" t="s">
        <v>8</v>
      </c>
      <c r="C72" s="70"/>
      <c r="D72" s="70"/>
      <c r="E72" s="70"/>
      <c r="F72" s="70"/>
      <c r="G72" s="70"/>
      <c r="H72" s="70"/>
      <c r="I72" s="70"/>
      <c r="J72" s="70"/>
      <c r="K72" s="71"/>
      <c r="L72" s="29">
        <f>SUM(L69:L71)</f>
        <v>4850</v>
      </c>
    </row>
    <row r="73" spans="1:12" ht="15.75" thickBot="1">
      <c r="A73" s="37"/>
      <c r="B73" s="32"/>
      <c r="C73" s="6"/>
      <c r="D73" s="38"/>
      <c r="E73" s="38"/>
      <c r="F73" s="38"/>
      <c r="G73" s="38"/>
      <c r="H73" s="38"/>
      <c r="I73" s="38"/>
      <c r="J73" s="38"/>
      <c r="K73" s="39"/>
      <c r="L73" s="34"/>
    </row>
    <row r="74" spans="1:12" ht="15">
      <c r="A74" s="93" t="s">
        <v>17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5"/>
    </row>
    <row r="75" spans="1:12" ht="15">
      <c r="A75" s="87" t="s">
        <v>64</v>
      </c>
      <c r="B75" s="88"/>
      <c r="C75" s="88"/>
      <c r="D75" s="88"/>
      <c r="E75" s="88"/>
      <c r="F75" s="88"/>
      <c r="G75" s="88"/>
      <c r="H75" s="88"/>
      <c r="I75" s="88"/>
      <c r="J75" s="88"/>
      <c r="K75" s="89"/>
      <c r="L75" s="61">
        <f>L8</f>
        <v>1679</v>
      </c>
    </row>
    <row r="76" spans="1:12" ht="15">
      <c r="A76" s="79" t="s">
        <v>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52">
        <f>L23</f>
        <v>63680</v>
      </c>
    </row>
    <row r="77" spans="1:12" ht="15">
      <c r="A77" s="79" t="s">
        <v>16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52">
        <f>L29</f>
        <v>6625</v>
      </c>
    </row>
    <row r="78" spans="1:12" ht="15">
      <c r="A78" s="79" t="s">
        <v>11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52">
        <f>L34</f>
        <v>1583.0000000000002</v>
      </c>
    </row>
    <row r="79" spans="1:12" ht="15">
      <c r="A79" s="79" t="s">
        <v>18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52">
        <f>L46</f>
        <v>9280.25</v>
      </c>
    </row>
    <row r="80" spans="1:12" ht="15">
      <c r="A80" s="79" t="s">
        <v>30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52">
        <f>L56</f>
        <v>13375</v>
      </c>
    </row>
    <row r="81" spans="1:12" ht="15">
      <c r="A81" s="79" t="s">
        <v>31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52">
        <f>L66</f>
        <v>12840</v>
      </c>
    </row>
    <row r="82" spans="1:12" ht="15">
      <c r="A82" s="79" t="s">
        <v>32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52">
        <f>L72</f>
        <v>4850</v>
      </c>
    </row>
    <row r="83" spans="1:12" ht="15">
      <c r="A83" s="86" t="s">
        <v>8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52">
        <f>SUM(L76:L82)</f>
        <v>112233.25</v>
      </c>
    </row>
    <row r="84" spans="1:12" ht="15">
      <c r="A84"/>
      <c r="B84"/>
      <c r="C84"/>
      <c r="D84"/>
      <c r="E84"/>
      <c r="F84"/>
      <c r="G84"/>
      <c r="H84"/>
      <c r="I84"/>
      <c r="J84"/>
      <c r="K84"/>
      <c r="L84"/>
    </row>
    <row r="85" spans="1:12" ht="15">
      <c r="A85"/>
      <c r="B85"/>
      <c r="C85"/>
      <c r="D85"/>
      <c r="E85"/>
      <c r="F85"/>
      <c r="G85"/>
      <c r="H85"/>
      <c r="I85"/>
      <c r="J85"/>
      <c r="K85"/>
      <c r="L85"/>
    </row>
    <row r="86" spans="1:12" ht="15">
      <c r="A86"/>
      <c r="B86"/>
      <c r="C86"/>
      <c r="D86"/>
      <c r="E86"/>
      <c r="F86"/>
      <c r="G86"/>
      <c r="H86"/>
      <c r="I86"/>
      <c r="J86"/>
      <c r="K86"/>
      <c r="L86"/>
    </row>
    <row r="87" spans="1:12" ht="15">
      <c r="A87"/>
      <c r="B87"/>
      <c r="C87"/>
      <c r="D87"/>
      <c r="E87"/>
      <c r="F87"/>
      <c r="G87"/>
      <c r="H87"/>
      <c r="I87"/>
      <c r="J87"/>
      <c r="K87"/>
      <c r="L87"/>
    </row>
    <row r="88" spans="1:12" ht="15">
      <c r="A88"/>
      <c r="B88"/>
      <c r="C88"/>
      <c r="D88"/>
      <c r="E88"/>
      <c r="F88"/>
      <c r="G88"/>
      <c r="H88"/>
      <c r="I88"/>
      <c r="J88"/>
      <c r="K88"/>
      <c r="L88"/>
    </row>
    <row r="89" spans="1:12" ht="15">
      <c r="A89"/>
      <c r="B89"/>
      <c r="C89"/>
      <c r="D89"/>
      <c r="E89"/>
      <c r="F89"/>
      <c r="G89"/>
      <c r="H89"/>
      <c r="I89"/>
      <c r="J89"/>
      <c r="K89"/>
      <c r="L89"/>
    </row>
    <row r="90" spans="1:12" ht="15">
      <c r="A90"/>
      <c r="B90"/>
      <c r="C90"/>
      <c r="D90"/>
      <c r="E90"/>
      <c r="F90"/>
      <c r="G90"/>
      <c r="H90"/>
      <c r="I90"/>
      <c r="J90"/>
      <c r="K90"/>
      <c r="L90"/>
    </row>
    <row r="91" spans="1:12" ht="15">
      <c r="A91"/>
      <c r="B91"/>
      <c r="C91"/>
      <c r="D91"/>
      <c r="E91"/>
      <c r="F91"/>
      <c r="G91"/>
      <c r="H91"/>
      <c r="I91"/>
      <c r="J91"/>
      <c r="K91"/>
      <c r="L91"/>
    </row>
  </sheetData>
  <sheetProtection/>
  <mergeCells count="33">
    <mergeCell ref="A75:K75"/>
    <mergeCell ref="A8:K8"/>
    <mergeCell ref="A74:L74"/>
    <mergeCell ref="B72:K72"/>
    <mergeCell ref="A3:L3"/>
    <mergeCell ref="D61:J61"/>
    <mergeCell ref="D59:J59"/>
    <mergeCell ref="D63:J63"/>
    <mergeCell ref="D14:H14"/>
    <mergeCell ref="D69:H69"/>
    <mergeCell ref="A79:K79"/>
    <mergeCell ref="A78:K78"/>
    <mergeCell ref="A77:K77"/>
    <mergeCell ref="A80:K80"/>
    <mergeCell ref="A83:K83"/>
    <mergeCell ref="A82:K82"/>
    <mergeCell ref="A81:K81"/>
    <mergeCell ref="L1:L2"/>
    <mergeCell ref="B29:K29"/>
    <mergeCell ref="B23:K23"/>
    <mergeCell ref="D1:J1"/>
    <mergeCell ref="A76:K76"/>
    <mergeCell ref="B56:K56"/>
    <mergeCell ref="C1:C2"/>
    <mergeCell ref="B66:K66"/>
    <mergeCell ref="B1:B2"/>
    <mergeCell ref="K1:K2"/>
    <mergeCell ref="D60:J60"/>
    <mergeCell ref="D62:J62"/>
    <mergeCell ref="G49:H49"/>
    <mergeCell ref="A1:A2"/>
    <mergeCell ref="B34:K34"/>
    <mergeCell ref="B46:K46"/>
  </mergeCells>
  <printOptions/>
  <pageMargins left="0.6145833333333334" right="0.25" top="0.343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2015-03-24T09:44:47Z</dcterms:modified>
  <cp:category/>
  <cp:version/>
  <cp:contentType/>
  <cp:contentStatus/>
</cp:coreProperties>
</file>