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680" tabRatio="329" activeTab="0"/>
  </bookViews>
  <sheets>
    <sheet name="Смета" sheetId="1" r:id="rId1"/>
  </sheets>
  <definedNames/>
  <calcPr fullCalcOnLoad="1"/>
</workbook>
</file>

<file path=xl/sharedStrings.xml><?xml version="1.0" encoding="utf-8"?>
<sst xmlns="http://schemas.openxmlformats.org/spreadsheetml/2006/main" count="242" uniqueCount="68">
  <si>
    <t xml:space="preserve">С М Е Т А    Н А   Р Е М О Н Т </t>
  </si>
  <si>
    <t>№</t>
  </si>
  <si>
    <t>наименование работ</t>
  </si>
  <si>
    <t>един. расценка</t>
  </si>
  <si>
    <t>количество</t>
  </si>
  <si>
    <t>ед.изм</t>
  </si>
  <si>
    <t>стоимость, руб</t>
  </si>
  <si>
    <t>I</t>
  </si>
  <si>
    <t>м2</t>
  </si>
  <si>
    <t xml:space="preserve">итого: </t>
  </si>
  <si>
    <t>ОТДЕЛКА ПОМЕЩЕНИЙ</t>
  </si>
  <si>
    <t>ГОСТИНАЯ</t>
  </si>
  <si>
    <t>стены</t>
  </si>
  <si>
    <t>грунтовка 2 р</t>
  </si>
  <si>
    <t>выравнивание штукатурной смесью</t>
  </si>
  <si>
    <t>шпаклевка 2 слоя с ошкуриванием</t>
  </si>
  <si>
    <t>компл.</t>
  </si>
  <si>
    <t>итого:</t>
  </si>
  <si>
    <t>пол</t>
  </si>
  <si>
    <t>выравнивание чернового пола</t>
  </si>
  <si>
    <t>мп</t>
  </si>
  <si>
    <t>потолок</t>
  </si>
  <si>
    <t>КУХНЯ</t>
  </si>
  <si>
    <t>шт.</t>
  </si>
  <si>
    <t xml:space="preserve">укладка кафеля </t>
  </si>
  <si>
    <t>затирка</t>
  </si>
  <si>
    <t>СПАЛЬНЯ</t>
  </si>
  <si>
    <t>демонтаж существующего напольного покрытия (паркет, лаги)</t>
  </si>
  <si>
    <t>удаление существующих покрытий (кафель)</t>
  </si>
  <si>
    <t>устройство короба из ГКЛ для стояка ХВС и канализации</t>
  </si>
  <si>
    <t>демонтаж существующего напольного покрытия (кафель)</t>
  </si>
  <si>
    <t>установка фундамента под душевую кабину</t>
  </si>
  <si>
    <t>III</t>
  </si>
  <si>
    <t>ДОПОЛНИТЕЛЬНЫЕ РАБОТЫ</t>
  </si>
  <si>
    <t>пакетировка, вынос и утилизация строительного мусора</t>
  </si>
  <si>
    <t>IV</t>
  </si>
  <si>
    <t>ЭЛЕКТРИКА</t>
  </si>
  <si>
    <t>прокладка штробы</t>
  </si>
  <si>
    <t>укладка кабеля</t>
  </si>
  <si>
    <t>демонтаж старых труб</t>
  </si>
  <si>
    <t>демонтаж и установка раковины со смесителем</t>
  </si>
  <si>
    <t>демонтаж и установка полотенцесушителя</t>
  </si>
  <si>
    <t>установка отвода душевой кабины и душа</t>
  </si>
  <si>
    <t>подготовка к подключению стиральной машины</t>
  </si>
  <si>
    <t xml:space="preserve">всего по смете, руб: </t>
  </si>
  <si>
    <t>удаление существующих покрытий</t>
  </si>
  <si>
    <t>заделка рустов</t>
  </si>
  <si>
    <t>демонтаж и установка навесного унитаза и инсталяции</t>
  </si>
  <si>
    <t>разводка труб ГВС, ХВС и канализации, включая прокладку штробы</t>
  </si>
  <si>
    <t>ПРИЛОЖЕНИЕ 1</t>
  </si>
  <si>
    <t>устройство короба для инсталяции</t>
  </si>
  <si>
    <t>установка штукатурных маяков</t>
  </si>
  <si>
    <t>штукатурная сетка</t>
  </si>
  <si>
    <t>устройство гидроизоляции пола</t>
  </si>
  <si>
    <t xml:space="preserve">установка маяков </t>
  </si>
  <si>
    <t>устройство армирования под стяжку</t>
  </si>
  <si>
    <t>окраска потолка водоэмульсионной краской 2 р</t>
  </si>
  <si>
    <t>Детская</t>
  </si>
  <si>
    <t>ТУАЛЕТ+ Ванна</t>
  </si>
  <si>
    <t>монтаж  подвесного потолка</t>
  </si>
  <si>
    <t>ОБЩИЕ РАБОТЫ ПО ВСЕЙ КВАРТИРЕ</t>
  </si>
  <si>
    <t>к договору подряда от 20 декабря 2014 г.</t>
  </si>
  <si>
    <t>САНТЕХНИКА</t>
  </si>
  <si>
    <t>монтаж узла учета (установка фильтра ХВС, счётчика)</t>
  </si>
  <si>
    <t>II</t>
  </si>
  <si>
    <t>монтаж распред. коробок с расключением проводки</t>
  </si>
  <si>
    <t>ПРИХОЖАЯ</t>
  </si>
  <si>
    <t>шт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</si>
</sst>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color indexed="12"/>
      <name val="Calibri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FreeSans"/>
      <family val="2"/>
    </font>
    <font>
      <sz val="11"/>
      <color indexed="8"/>
      <name val="FreeSans"/>
      <family val="2"/>
    </font>
    <font>
      <b/>
      <sz val="14"/>
      <color indexed="10"/>
      <name val="Calibri"/>
      <family val="2"/>
    </font>
    <font>
      <sz val="14"/>
      <color indexed="10"/>
      <name val="Arial"/>
      <family val="2"/>
    </font>
    <font>
      <b/>
      <sz val="14"/>
      <color indexed="10"/>
      <name val="FreeSans"/>
      <family val="2"/>
    </font>
    <font>
      <sz val="14"/>
      <color indexed="10"/>
      <name val="FreeSans"/>
      <family val="2"/>
    </font>
    <font>
      <sz val="8"/>
      <name val="Arial"/>
      <family val="2"/>
    </font>
    <font>
      <sz val="12"/>
      <color indexed="12"/>
      <name val="Calibri"/>
      <family val="2"/>
    </font>
    <font>
      <sz val="11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1" fillId="0" borderId="0">
      <alignment/>
      <protection/>
    </xf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17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8" fillId="0" borderId="0" xfId="33" applyFont="1" applyAlignment="1">
      <alignment horizontal="center"/>
      <protection/>
    </xf>
    <xf numFmtId="0" fontId="19" fillId="0" borderId="0" xfId="33" applyFont="1" applyAlignment="1">
      <alignment horizontal="center"/>
      <protection/>
    </xf>
    <xf numFmtId="0" fontId="19" fillId="0" borderId="0" xfId="33" applyFont="1" applyAlignment="1">
      <alignment horizontal="justify"/>
      <protection/>
    </xf>
    <xf numFmtId="0" fontId="19" fillId="0" borderId="0" xfId="33" applyFont="1">
      <alignment/>
      <protection/>
    </xf>
    <xf numFmtId="0" fontId="22" fillId="0" borderId="0" xfId="33" applyFont="1" applyBorder="1" applyAlignment="1">
      <alignment horizontal="center"/>
      <protection/>
    </xf>
    <xf numFmtId="0" fontId="23" fillId="0" borderId="0" xfId="33" applyFont="1" applyBorder="1">
      <alignment/>
      <protection/>
    </xf>
    <xf numFmtId="0" fontId="23" fillId="0" borderId="0" xfId="33" applyFont="1" applyBorder="1" applyAlignment="1">
      <alignment horizontal="justify"/>
      <protection/>
    </xf>
    <xf numFmtId="0" fontId="24" fillId="6" borderId="2" xfId="33" applyFont="1" applyFill="1" applyBorder="1" applyAlignment="1">
      <alignment horizontal="center"/>
      <protection/>
    </xf>
    <xf numFmtId="0" fontId="20" fillId="6" borderId="2" xfId="33" applyFont="1" applyFill="1" applyBorder="1" applyAlignment="1">
      <alignment horizontal="center"/>
      <protection/>
    </xf>
    <xf numFmtId="0" fontId="20" fillId="6" borderId="10" xfId="33" applyFont="1" applyFill="1" applyBorder="1" applyAlignment="1">
      <alignment horizontal="center"/>
      <protection/>
    </xf>
    <xf numFmtId="0" fontId="20" fillId="6" borderId="11" xfId="33" applyFont="1" applyFill="1" applyBorder="1" applyAlignment="1">
      <alignment horizontal="center"/>
      <protection/>
    </xf>
    <xf numFmtId="0" fontId="18" fillId="0" borderId="2" xfId="33" applyFont="1" applyBorder="1" applyAlignment="1">
      <alignment horizontal="center"/>
      <protection/>
    </xf>
    <xf numFmtId="0" fontId="9" fillId="0" borderId="2" xfId="33" applyFont="1" applyBorder="1" applyAlignment="1">
      <alignment horizontal="center"/>
      <protection/>
    </xf>
    <xf numFmtId="0" fontId="25" fillId="0" borderId="10" xfId="33" applyFont="1" applyBorder="1" applyAlignment="1">
      <alignment horizontal="justify"/>
      <protection/>
    </xf>
    <xf numFmtId="0" fontId="25" fillId="0" borderId="11" xfId="33" applyFont="1" applyBorder="1" applyAlignment="1">
      <alignment horizontal="center"/>
      <protection/>
    </xf>
    <xf numFmtId="0" fontId="18" fillId="5" borderId="2" xfId="33" applyFont="1" applyFill="1" applyBorder="1" applyAlignment="1">
      <alignment horizontal="center"/>
      <protection/>
    </xf>
    <xf numFmtId="0" fontId="26" fillId="5" borderId="10" xfId="33" applyFont="1" applyFill="1" applyBorder="1" applyAlignment="1">
      <alignment horizontal="justify"/>
      <protection/>
    </xf>
    <xf numFmtId="0" fontId="18" fillId="0" borderId="2" xfId="33" applyFont="1" applyFill="1" applyBorder="1" applyAlignment="1">
      <alignment horizontal="center"/>
      <protection/>
    </xf>
    <xf numFmtId="0" fontId="27" fillId="0" borderId="11" xfId="33" applyFont="1" applyFill="1" applyBorder="1" applyAlignment="1">
      <alignment horizontal="center"/>
      <protection/>
    </xf>
    <xf numFmtId="0" fontId="27" fillId="0" borderId="2" xfId="33" applyFont="1" applyFill="1" applyBorder="1" applyAlignment="1">
      <alignment horizontal="center"/>
      <protection/>
    </xf>
    <xf numFmtId="0" fontId="27" fillId="0" borderId="2" xfId="33" applyFont="1" applyBorder="1" applyAlignment="1">
      <alignment horizontal="center"/>
      <protection/>
    </xf>
    <xf numFmtId="0" fontId="27" fillId="8" borderId="10" xfId="33" applyFont="1" applyFill="1" applyBorder="1" applyAlignment="1">
      <alignment horizontal="justify"/>
      <protection/>
    </xf>
    <xf numFmtId="0" fontId="27" fillId="8" borderId="11" xfId="33" applyFont="1" applyFill="1" applyBorder="1" applyAlignment="1">
      <alignment horizontal="center"/>
      <protection/>
    </xf>
    <xf numFmtId="1" fontId="26" fillId="0" borderId="11" xfId="33" applyNumberFormat="1" applyFont="1" applyFill="1" applyBorder="1" applyAlignment="1">
      <alignment horizontal="center"/>
      <protection/>
    </xf>
    <xf numFmtId="0" fontId="18" fillId="5" borderId="11" xfId="33" applyFont="1" applyFill="1" applyBorder="1" applyAlignment="1">
      <alignment horizontal="center"/>
      <protection/>
    </xf>
    <xf numFmtId="0" fontId="27" fillId="5" borderId="11" xfId="33" applyFont="1" applyFill="1" applyBorder="1" applyAlignment="1">
      <alignment horizontal="center"/>
      <protection/>
    </xf>
    <xf numFmtId="0" fontId="26" fillId="5" borderId="11" xfId="33" applyFont="1" applyFill="1" applyBorder="1" applyAlignment="1">
      <alignment horizontal="justify"/>
      <protection/>
    </xf>
    <xf numFmtId="1" fontId="26" fillId="5" borderId="11" xfId="33" applyNumberFormat="1" applyFont="1" applyFill="1" applyBorder="1" applyAlignment="1">
      <alignment horizontal="center"/>
      <protection/>
    </xf>
    <xf numFmtId="0" fontId="18" fillId="0" borderId="12" xfId="33" applyFont="1" applyBorder="1" applyAlignment="1">
      <alignment horizontal="center"/>
      <protection/>
    </xf>
    <xf numFmtId="0" fontId="27" fillId="0" borderId="12" xfId="33" applyFont="1" applyBorder="1" applyAlignment="1">
      <alignment horizontal="center"/>
      <protection/>
    </xf>
    <xf numFmtId="0" fontId="27" fillId="0" borderId="13" xfId="33" applyFont="1" applyBorder="1" applyAlignment="1">
      <alignment horizontal="justify"/>
      <protection/>
    </xf>
    <xf numFmtId="0" fontId="27" fillId="0" borderId="14" xfId="33" applyFont="1" applyBorder="1" applyAlignment="1">
      <alignment horizontal="center"/>
      <protection/>
    </xf>
    <xf numFmtId="0" fontId="18" fillId="17" borderId="12" xfId="33" applyFont="1" applyFill="1" applyBorder="1" applyAlignment="1">
      <alignment horizontal="center"/>
      <protection/>
    </xf>
    <xf numFmtId="0" fontId="27" fillId="17" borderId="12" xfId="33" applyFont="1" applyFill="1" applyBorder="1" applyAlignment="1">
      <alignment horizontal="center"/>
      <protection/>
    </xf>
    <xf numFmtId="0" fontId="26" fillId="17" borderId="13" xfId="33" applyFont="1" applyFill="1" applyBorder="1" applyAlignment="1">
      <alignment horizontal="justify"/>
      <protection/>
    </xf>
    <xf numFmtId="0" fontId="27" fillId="17" borderId="14" xfId="33" applyFont="1" applyFill="1" applyBorder="1" applyAlignment="1">
      <alignment horizontal="center"/>
      <protection/>
    </xf>
    <xf numFmtId="1" fontId="26" fillId="17" borderId="14" xfId="33" applyNumberFormat="1" applyFont="1" applyFill="1" applyBorder="1" applyAlignment="1">
      <alignment horizontal="center"/>
      <protection/>
    </xf>
    <xf numFmtId="0" fontId="26" fillId="0" borderId="10" xfId="33" applyFont="1" applyFill="1" applyBorder="1" applyAlignment="1">
      <alignment horizontal="justify"/>
      <protection/>
    </xf>
    <xf numFmtId="172" fontId="26" fillId="0" borderId="11" xfId="33" applyNumberFormat="1" applyFont="1" applyFill="1" applyBorder="1" applyAlignment="1">
      <alignment horizontal="center"/>
      <protection/>
    </xf>
    <xf numFmtId="0" fontId="26" fillId="0" borderId="11" xfId="33" applyFont="1" applyFill="1" applyBorder="1" applyAlignment="1">
      <alignment horizontal="center"/>
      <protection/>
    </xf>
    <xf numFmtId="0" fontId="27" fillId="0" borderId="10" xfId="33" applyFont="1" applyFill="1" applyBorder="1" applyAlignment="1">
      <alignment horizontal="justify"/>
      <protection/>
    </xf>
    <xf numFmtId="1" fontId="27" fillId="8" borderId="11" xfId="33" applyNumberFormat="1" applyFont="1" applyFill="1" applyBorder="1" applyAlignment="1">
      <alignment horizontal="center"/>
      <protection/>
    </xf>
    <xf numFmtId="1" fontId="27" fillId="0" borderId="11" xfId="33" applyNumberFormat="1" applyFont="1" applyFill="1" applyBorder="1" applyAlignment="1">
      <alignment horizontal="center"/>
      <protection/>
    </xf>
    <xf numFmtId="0" fontId="27" fillId="0" borderId="10" xfId="33" applyFont="1" applyBorder="1" applyAlignment="1">
      <alignment horizontal="justify"/>
      <protection/>
    </xf>
    <xf numFmtId="0" fontId="27" fillId="0" borderId="11" xfId="33" applyFont="1" applyBorder="1" applyAlignment="1">
      <alignment horizontal="center"/>
      <protection/>
    </xf>
    <xf numFmtId="0" fontId="26" fillId="0" borderId="10" xfId="33" applyFont="1" applyBorder="1" applyAlignment="1">
      <alignment horizontal="justify"/>
      <protection/>
    </xf>
    <xf numFmtId="0" fontId="26" fillId="0" borderId="11" xfId="33" applyFont="1" applyBorder="1" applyAlignment="1">
      <alignment horizontal="center"/>
      <protection/>
    </xf>
    <xf numFmtId="0" fontId="18" fillId="17" borderId="2" xfId="33" applyFont="1" applyFill="1" applyBorder="1" applyAlignment="1">
      <alignment horizontal="center"/>
      <protection/>
    </xf>
    <xf numFmtId="0" fontId="27" fillId="17" borderId="2" xfId="33" applyFont="1" applyFill="1" applyBorder="1" applyAlignment="1">
      <alignment horizontal="center"/>
      <protection/>
    </xf>
    <xf numFmtId="0" fontId="26" fillId="17" borderId="10" xfId="33" applyFont="1" applyFill="1" applyBorder="1" applyAlignment="1">
      <alignment horizontal="justify"/>
      <protection/>
    </xf>
    <xf numFmtId="0" fontId="27" fillId="17" borderId="11" xfId="33" applyFont="1" applyFill="1" applyBorder="1" applyAlignment="1">
      <alignment horizontal="center"/>
      <protection/>
    </xf>
    <xf numFmtId="1" fontId="26" fillId="17" borderId="11" xfId="33" applyNumberFormat="1" applyFont="1" applyFill="1" applyBorder="1" applyAlignment="1">
      <alignment horizontal="center"/>
      <protection/>
    </xf>
    <xf numFmtId="1" fontId="27" fillId="0" borderId="11" xfId="33" applyNumberFormat="1" applyFont="1" applyBorder="1" applyAlignment="1">
      <alignment horizontal="center"/>
      <protection/>
    </xf>
    <xf numFmtId="1" fontId="26" fillId="8" borderId="11" xfId="33" applyNumberFormat="1" applyFont="1" applyFill="1" applyBorder="1" applyAlignment="1">
      <alignment horizontal="center"/>
      <protection/>
    </xf>
    <xf numFmtId="0" fontId="26" fillId="8" borderId="11" xfId="33" applyFont="1" applyFill="1" applyBorder="1" applyAlignment="1">
      <alignment horizontal="center"/>
      <protection/>
    </xf>
    <xf numFmtId="0" fontId="27" fillId="5" borderId="2" xfId="33" applyFont="1" applyFill="1" applyBorder="1" applyAlignment="1">
      <alignment horizontal="center"/>
      <protection/>
    </xf>
    <xf numFmtId="0" fontId="26" fillId="5" borderId="11" xfId="33" applyFont="1" applyFill="1" applyBorder="1" applyAlignment="1">
      <alignment horizontal="center"/>
      <protection/>
    </xf>
    <xf numFmtId="0" fontId="18" fillId="0" borderId="12" xfId="33" applyFont="1" applyFill="1" applyBorder="1" applyAlignment="1">
      <alignment horizontal="center"/>
      <protection/>
    </xf>
    <xf numFmtId="0" fontId="27" fillId="0" borderId="12" xfId="33" applyFont="1" applyFill="1" applyBorder="1" applyAlignment="1">
      <alignment horizontal="center"/>
      <protection/>
    </xf>
    <xf numFmtId="0" fontId="27" fillId="0" borderId="0" xfId="33" applyFont="1" applyFill="1" applyBorder="1" applyAlignment="1">
      <alignment horizontal="justify"/>
      <protection/>
    </xf>
    <xf numFmtId="0" fontId="27" fillId="0" borderId="14" xfId="33" applyFont="1" applyFill="1" applyBorder="1" applyAlignment="1">
      <alignment horizontal="center"/>
      <protection/>
    </xf>
    <xf numFmtId="0" fontId="27" fillId="0" borderId="15" xfId="33" applyFont="1" applyBorder="1" applyAlignment="1">
      <alignment horizontal="center"/>
      <protection/>
    </xf>
    <xf numFmtId="0" fontId="27" fillId="0" borderId="16" xfId="33" applyFont="1" applyBorder="1" applyAlignment="1">
      <alignment horizontal="center"/>
      <protection/>
    </xf>
    <xf numFmtId="0" fontId="18" fillId="0" borderId="17" xfId="33" applyFont="1" applyBorder="1" applyAlignment="1">
      <alignment horizontal="center"/>
      <protection/>
    </xf>
    <xf numFmtId="0" fontId="19" fillId="0" borderId="17" xfId="33" applyFont="1" applyBorder="1" applyAlignment="1">
      <alignment horizontal="center"/>
      <protection/>
    </xf>
    <xf numFmtId="0" fontId="26" fillId="0" borderId="18" xfId="33" applyFont="1" applyBorder="1" applyAlignment="1">
      <alignment horizontal="justify"/>
      <protection/>
    </xf>
    <xf numFmtId="0" fontId="27" fillId="0" borderId="19" xfId="33" applyFont="1" applyBorder="1" applyAlignment="1">
      <alignment horizontal="center"/>
      <protection/>
    </xf>
    <xf numFmtId="0" fontId="28" fillId="17" borderId="2" xfId="33" applyFont="1" applyFill="1" applyBorder="1" applyAlignment="1">
      <alignment horizontal="center"/>
      <protection/>
    </xf>
    <xf numFmtId="0" fontId="29" fillId="17" borderId="2" xfId="0" applyFont="1" applyFill="1" applyBorder="1" applyAlignment="1">
      <alignment horizontal="center"/>
    </xf>
    <xf numFmtId="0" fontId="30" fillId="17" borderId="2" xfId="33" applyFont="1" applyFill="1" applyBorder="1" applyAlignment="1">
      <alignment horizontal="justify"/>
      <protection/>
    </xf>
    <xf numFmtId="0" fontId="31" fillId="17" borderId="2" xfId="33" applyFont="1" applyFill="1" applyBorder="1" applyAlignment="1">
      <alignment horizontal="center"/>
      <protection/>
    </xf>
    <xf numFmtId="1" fontId="30" fillId="17" borderId="12" xfId="33" applyNumberFormat="1" applyFont="1" applyFill="1" applyBorder="1" applyAlignment="1">
      <alignment horizontal="center"/>
      <protection/>
    </xf>
    <xf numFmtId="0" fontId="20" fillId="6" borderId="11" xfId="33" applyFont="1" applyFill="1" applyBorder="1" applyAlignment="1">
      <alignment horizontal="center" wrapText="1"/>
      <protection/>
    </xf>
    <xf numFmtId="0" fontId="27" fillId="18" borderId="10" xfId="33" applyFont="1" applyFill="1" applyBorder="1" applyAlignment="1">
      <alignment horizontal="left" wrapText="1"/>
      <protection/>
    </xf>
    <xf numFmtId="0" fontId="27" fillId="18" borderId="11" xfId="33" applyFont="1" applyFill="1" applyBorder="1" applyAlignment="1">
      <alignment horizontal="center"/>
      <protection/>
    </xf>
    <xf numFmtId="1" fontId="27" fillId="18" borderId="11" xfId="33" applyNumberFormat="1" applyFont="1" applyFill="1" applyBorder="1" applyAlignment="1">
      <alignment horizontal="center"/>
      <protection/>
    </xf>
    <xf numFmtId="0" fontId="18" fillId="17" borderId="20" xfId="33" applyFont="1" applyFill="1" applyBorder="1" applyAlignment="1">
      <alignment horizontal="center"/>
      <protection/>
    </xf>
    <xf numFmtId="0" fontId="18" fillId="18" borderId="12" xfId="33" applyFont="1" applyFill="1" applyBorder="1" applyAlignment="1">
      <alignment horizontal="center"/>
      <protection/>
    </xf>
    <xf numFmtId="0" fontId="27" fillId="17" borderId="20" xfId="33" applyFont="1" applyFill="1" applyBorder="1" applyAlignment="1">
      <alignment horizontal="center"/>
      <protection/>
    </xf>
    <xf numFmtId="0" fontId="26" fillId="17" borderId="20" xfId="33" applyFont="1" applyFill="1" applyBorder="1" applyAlignment="1">
      <alignment horizontal="justify"/>
      <protection/>
    </xf>
    <xf numFmtId="1" fontId="26" fillId="17" borderId="20" xfId="33" applyNumberFormat="1" applyFont="1" applyFill="1" applyBorder="1" applyAlignment="1">
      <alignment horizontal="center"/>
      <protection/>
    </xf>
    <xf numFmtId="1" fontId="27" fillId="0" borderId="0" xfId="33" applyNumberFormat="1" applyFont="1" applyFill="1" applyBorder="1" applyAlignment="1">
      <alignment horizontal="center"/>
      <protection/>
    </xf>
    <xf numFmtId="0" fontId="18" fillId="0" borderId="20" xfId="33" applyFont="1" applyBorder="1" applyAlignment="1">
      <alignment horizontal="center"/>
      <protection/>
    </xf>
    <xf numFmtId="0" fontId="27" fillId="0" borderId="20" xfId="33" applyFont="1" applyBorder="1" applyAlignment="1">
      <alignment horizontal="center"/>
      <protection/>
    </xf>
    <xf numFmtId="0" fontId="26" fillId="0" borderId="20" xfId="33" applyFont="1" applyFill="1" applyBorder="1" applyAlignment="1">
      <alignment horizontal="justify"/>
      <protection/>
    </xf>
    <xf numFmtId="0" fontId="27" fillId="0" borderId="20" xfId="33" applyFont="1" applyFill="1" applyBorder="1" applyAlignment="1">
      <alignment horizontal="center"/>
      <protection/>
    </xf>
    <xf numFmtId="0" fontId="26" fillId="0" borderId="20" xfId="33" applyFont="1" applyFill="1" applyBorder="1" applyAlignment="1">
      <alignment horizontal="center"/>
      <protection/>
    </xf>
    <xf numFmtId="1" fontId="27" fillId="0" borderId="20" xfId="33" applyNumberFormat="1" applyFont="1" applyFill="1" applyBorder="1" applyAlignment="1">
      <alignment horizontal="center"/>
      <protection/>
    </xf>
    <xf numFmtId="0" fontId="27" fillId="18" borderId="12" xfId="33" applyFont="1" applyFill="1" applyBorder="1" applyAlignment="1">
      <alignment horizontal="center"/>
      <protection/>
    </xf>
    <xf numFmtId="0" fontId="27" fillId="18" borderId="21" xfId="33" applyFont="1" applyFill="1" applyBorder="1" applyAlignment="1">
      <alignment horizontal="justify"/>
      <protection/>
    </xf>
    <xf numFmtId="0" fontId="27" fillId="18" borderId="14" xfId="33" applyFont="1" applyFill="1" applyBorder="1" applyAlignment="1">
      <alignment horizontal="center"/>
      <protection/>
    </xf>
    <xf numFmtId="0" fontId="27" fillId="18" borderId="20" xfId="33" applyFont="1" applyFill="1" applyBorder="1" applyAlignment="1">
      <alignment horizontal="justify"/>
      <protection/>
    </xf>
    <xf numFmtId="0" fontId="27" fillId="18" borderId="20" xfId="33" applyFont="1" applyFill="1" applyBorder="1" applyAlignment="1">
      <alignment horizontal="center"/>
      <protection/>
    </xf>
    <xf numFmtId="1" fontId="27" fillId="18" borderId="20" xfId="33" applyNumberFormat="1" applyFont="1" applyFill="1" applyBorder="1" applyAlignment="1">
      <alignment horizontal="center"/>
      <protection/>
    </xf>
    <xf numFmtId="0" fontId="27" fillId="18" borderId="10" xfId="33" applyFont="1" applyFill="1" applyBorder="1" applyAlignment="1">
      <alignment horizontal="justify"/>
      <protection/>
    </xf>
    <xf numFmtId="172" fontId="27" fillId="18" borderId="11" xfId="33" applyNumberFormat="1" applyFont="1" applyFill="1" applyBorder="1" applyAlignment="1">
      <alignment horizontal="center"/>
      <protection/>
    </xf>
    <xf numFmtId="0" fontId="27" fillId="18" borderId="20" xfId="33" applyFont="1" applyFill="1" applyBorder="1" applyAlignment="1">
      <alignment horizontal="justify"/>
      <protection/>
    </xf>
    <xf numFmtId="0" fontId="27" fillId="18" borderId="20" xfId="33" applyFont="1" applyFill="1" applyBorder="1" applyAlignment="1">
      <alignment horizontal="center"/>
      <protection/>
    </xf>
    <xf numFmtId="0" fontId="18" fillId="18" borderId="2" xfId="33" applyFont="1" applyFill="1" applyBorder="1" applyAlignment="1">
      <alignment horizontal="center"/>
      <protection/>
    </xf>
    <xf numFmtId="0" fontId="27" fillId="18" borderId="2" xfId="33" applyFont="1" applyFill="1" applyBorder="1" applyAlignment="1">
      <alignment horizontal="center"/>
      <protection/>
    </xf>
    <xf numFmtId="0" fontId="33" fillId="0" borderId="0" xfId="33" applyFont="1" applyAlignment="1">
      <alignment horizontal="justify"/>
      <protection/>
    </xf>
    <xf numFmtId="172" fontId="33" fillId="0" borderId="0" xfId="33" applyNumberFormat="1" applyFont="1">
      <alignment/>
      <protection/>
    </xf>
    <xf numFmtId="0" fontId="27" fillId="8" borderId="20" xfId="33" applyFont="1" applyFill="1" applyBorder="1" applyAlignment="1">
      <alignment horizontal="justify"/>
      <protection/>
    </xf>
    <xf numFmtId="0" fontId="27" fillId="8" borderId="20" xfId="33" applyFont="1" applyFill="1" applyBorder="1" applyAlignment="1">
      <alignment horizontal="center"/>
      <protection/>
    </xf>
    <xf numFmtId="1" fontId="27" fillId="8" borderId="20" xfId="33" applyNumberFormat="1" applyFont="1" applyFill="1" applyBorder="1" applyAlignment="1">
      <alignment horizontal="center"/>
      <protection/>
    </xf>
    <xf numFmtId="2" fontId="27" fillId="18" borderId="20" xfId="33" applyNumberFormat="1" applyFont="1" applyFill="1" applyBorder="1" applyAlignment="1">
      <alignment horizontal="center"/>
      <protection/>
    </xf>
    <xf numFmtId="0" fontId="27" fillId="18" borderId="11" xfId="33" applyFont="1" applyFill="1" applyBorder="1" applyAlignment="1">
      <alignment horizontal="center"/>
      <protection/>
    </xf>
    <xf numFmtId="0" fontId="27" fillId="18" borderId="11" xfId="33" applyFont="1" applyFill="1" applyBorder="1" applyAlignment="1">
      <alignment horizontal="center"/>
      <protection/>
    </xf>
    <xf numFmtId="0" fontId="18" fillId="18" borderId="20" xfId="33" applyFont="1" applyFill="1" applyBorder="1" applyAlignment="1">
      <alignment horizontal="center"/>
      <protection/>
    </xf>
    <xf numFmtId="0" fontId="27" fillId="18" borderId="20" xfId="33" applyFont="1" applyFill="1" applyBorder="1" applyAlignment="1">
      <alignment horizontal="justify"/>
      <protection/>
    </xf>
    <xf numFmtId="0" fontId="27" fillId="18" borderId="20" xfId="33" applyFont="1" applyFill="1" applyBorder="1" applyAlignment="1">
      <alignment horizontal="center"/>
      <protection/>
    </xf>
    <xf numFmtId="2" fontId="27" fillId="18" borderId="20" xfId="33" applyNumberFormat="1" applyFont="1" applyFill="1" applyBorder="1" applyAlignment="1">
      <alignment horizontal="center"/>
      <protection/>
    </xf>
    <xf numFmtId="2" fontId="26" fillId="0" borderId="20" xfId="33" applyNumberFormat="1" applyFont="1" applyFill="1" applyBorder="1" applyAlignment="1">
      <alignment horizontal="center"/>
      <protection/>
    </xf>
    <xf numFmtId="0" fontId="18" fillId="0" borderId="20" xfId="33" applyFont="1" applyFill="1" applyBorder="1" applyAlignment="1">
      <alignment horizontal="center"/>
      <protection/>
    </xf>
    <xf numFmtId="0" fontId="26" fillId="0" borderId="20" xfId="33" applyFont="1" applyFill="1" applyBorder="1" applyAlignment="1">
      <alignment horizontal="justify"/>
      <protection/>
    </xf>
    <xf numFmtId="1" fontId="26" fillId="0" borderId="20" xfId="33" applyNumberFormat="1" applyFont="1" applyFill="1" applyBorder="1" applyAlignment="1">
      <alignment horizontal="center"/>
      <protection/>
    </xf>
    <xf numFmtId="1" fontId="27" fillId="18" borderId="20" xfId="33" applyNumberFormat="1" applyFont="1" applyFill="1" applyBorder="1" applyAlignment="1">
      <alignment horizontal="center"/>
      <protection/>
    </xf>
    <xf numFmtId="0" fontId="34" fillId="0" borderId="0" xfId="33" applyFont="1" applyAlignment="1">
      <alignment horizontal="justify"/>
      <protection/>
    </xf>
    <xf numFmtId="0" fontId="34" fillId="0" borderId="0" xfId="33" applyFont="1" applyAlignment="1">
      <alignment horizontal="center"/>
      <protection/>
    </xf>
    <xf numFmtId="0" fontId="34" fillId="0" borderId="0" xfId="33" applyFont="1">
      <alignment/>
      <protection/>
    </xf>
    <xf numFmtId="0" fontId="19" fillId="19" borderId="0" xfId="33" applyFont="1" applyFill="1">
      <alignment/>
      <protection/>
    </xf>
    <xf numFmtId="0" fontId="18" fillId="20" borderId="2" xfId="33" applyFont="1" applyFill="1" applyBorder="1" applyAlignment="1">
      <alignment horizontal="center"/>
      <protection/>
    </xf>
    <xf numFmtId="0" fontId="27" fillId="20" borderId="2" xfId="33" applyFont="1" applyFill="1" applyBorder="1" applyAlignment="1">
      <alignment horizontal="center"/>
      <protection/>
    </xf>
    <xf numFmtId="0" fontId="26" fillId="20" borderId="10" xfId="33" applyFont="1" applyFill="1" applyBorder="1" applyAlignment="1">
      <alignment horizontal="justify"/>
      <protection/>
    </xf>
    <xf numFmtId="0" fontId="27" fillId="20" borderId="11" xfId="33" applyFont="1" applyFill="1" applyBorder="1" applyAlignment="1">
      <alignment horizontal="center"/>
      <protection/>
    </xf>
    <xf numFmtId="0" fontId="26" fillId="20" borderId="11" xfId="33" applyFont="1" applyFill="1" applyBorder="1" applyAlignment="1">
      <alignment horizontal="center"/>
      <protection/>
    </xf>
    <xf numFmtId="1" fontId="27" fillId="20" borderId="11" xfId="33" applyNumberFormat="1" applyFont="1" applyFill="1" applyBorder="1" applyAlignment="1">
      <alignment horizontal="center"/>
      <protection/>
    </xf>
    <xf numFmtId="0" fontId="27" fillId="20" borderId="0" xfId="33" applyFont="1" applyFill="1" applyBorder="1" applyAlignment="1">
      <alignment horizontal="justify"/>
      <protection/>
    </xf>
    <xf numFmtId="0" fontId="27" fillId="20" borderId="14" xfId="33" applyFont="1" applyFill="1" applyBorder="1" applyAlignment="1">
      <alignment horizontal="center"/>
      <protection/>
    </xf>
    <xf numFmtId="0" fontId="27" fillId="18" borderId="21" xfId="33" applyFont="1" applyFill="1" applyBorder="1" applyAlignment="1">
      <alignment horizontal="center"/>
      <protection/>
    </xf>
    <xf numFmtId="0" fontId="27" fillId="18" borderId="2" xfId="33" applyFont="1" applyFill="1" applyBorder="1" applyAlignment="1">
      <alignment horizontal="left"/>
      <protection/>
    </xf>
    <xf numFmtId="0" fontId="34" fillId="18" borderId="2" xfId="33" applyFont="1" applyFill="1" applyBorder="1" applyAlignment="1">
      <alignment horizontal="center"/>
      <protection/>
    </xf>
    <xf numFmtId="0" fontId="19" fillId="0" borderId="0" xfId="33" applyFont="1" applyFill="1">
      <alignment/>
      <protection/>
    </xf>
    <xf numFmtId="0" fontId="20" fillId="0" borderId="0" xfId="33" applyFont="1" applyBorder="1" applyAlignment="1">
      <alignment horizontal="center"/>
      <protection/>
    </xf>
    <xf numFmtId="0" fontId="21" fillId="0" borderId="0" xfId="33" applyFont="1" applyBorder="1" applyAlignment="1">
      <alignment horizontal="center"/>
      <protection/>
    </xf>
    <xf numFmtId="0" fontId="23" fillId="0" borderId="0" xfId="33" applyFont="1" applyBorder="1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9"/>
  <sheetViews>
    <sheetView tabSelected="1" view="pageBreakPreview" zoomScale="69" zoomScaleNormal="80" zoomScaleSheetLayoutView="69" zoomScalePageLayoutView="0" workbookViewId="0" topLeftCell="A97">
      <selection activeCell="C108" sqref="C108"/>
    </sheetView>
  </sheetViews>
  <sheetFormatPr defaultColWidth="10.7109375" defaultRowHeight="12.75"/>
  <cols>
    <col min="1" max="1" width="5.140625" style="1" customWidth="1"/>
    <col min="2" max="2" width="9.421875" style="2" customWidth="1"/>
    <col min="3" max="3" width="59.421875" style="3" customWidth="1"/>
    <col min="4" max="4" width="15.8515625" style="4" customWidth="1"/>
    <col min="5" max="5" width="17.00390625" style="4" customWidth="1"/>
    <col min="6" max="6" width="14.7109375" style="4" customWidth="1"/>
    <col min="7" max="7" width="15.8515625" style="4" customWidth="1"/>
    <col min="9" max="16384" width="10.7109375" style="4" customWidth="1"/>
  </cols>
  <sheetData>
    <row r="1" spans="6:7" ht="15.75">
      <c r="F1" s="134" t="s">
        <v>49</v>
      </c>
      <c r="G1" s="134"/>
    </row>
    <row r="2" spans="1:7" ht="20.25" customHeight="1">
      <c r="A2" s="135" t="s">
        <v>0</v>
      </c>
      <c r="B2" s="135"/>
      <c r="C2" s="135"/>
      <c r="D2" s="135"/>
      <c r="E2" s="135"/>
      <c r="F2" s="135"/>
      <c r="G2" s="135"/>
    </row>
    <row r="3" spans="1:7" ht="16.5" customHeight="1">
      <c r="A3" s="136" t="s">
        <v>61</v>
      </c>
      <c r="B3" s="136"/>
      <c r="C3" s="136"/>
      <c r="D3" s="136"/>
      <c r="E3" s="136"/>
      <c r="F3" s="136"/>
      <c r="G3" s="136"/>
    </row>
    <row r="4" spans="2:7" ht="9" customHeight="1">
      <c r="B4" s="5"/>
      <c r="C4" s="7"/>
      <c r="D4" s="6"/>
      <c r="E4" s="6"/>
      <c r="F4" s="6"/>
      <c r="G4" s="6"/>
    </row>
    <row r="5" spans="1:7" ht="33" customHeight="1">
      <c r="A5" s="8"/>
      <c r="B5" s="9" t="s">
        <v>1</v>
      </c>
      <c r="C5" s="10" t="s">
        <v>2</v>
      </c>
      <c r="D5" s="73" t="s">
        <v>3</v>
      </c>
      <c r="E5" s="11" t="s">
        <v>4</v>
      </c>
      <c r="F5" s="11" t="s">
        <v>5</v>
      </c>
      <c r="G5" s="73" t="s">
        <v>6</v>
      </c>
    </row>
    <row r="6" spans="1:7" ht="15.75">
      <c r="A6" s="12"/>
      <c r="B6" s="13"/>
      <c r="C6" s="14"/>
      <c r="D6" s="15"/>
      <c r="E6" s="15"/>
      <c r="F6" s="15"/>
      <c r="G6" s="15"/>
    </row>
    <row r="7" spans="1:12" ht="16.5" customHeight="1">
      <c r="A7" s="25" t="s">
        <v>7</v>
      </c>
      <c r="B7" s="26"/>
      <c r="C7" s="27" t="s">
        <v>10</v>
      </c>
      <c r="D7" s="26"/>
      <c r="E7" s="26"/>
      <c r="F7" s="26"/>
      <c r="G7" s="28">
        <f>G9+G26+G47+G69+G91+G114</f>
        <v>0</v>
      </c>
      <c r="L7"/>
    </row>
    <row r="8" spans="1:12" ht="16.5" customHeight="1">
      <c r="A8" s="29"/>
      <c r="B8" s="30"/>
      <c r="C8" s="31"/>
      <c r="D8" s="32"/>
      <c r="E8" s="32"/>
      <c r="F8" s="32"/>
      <c r="G8" s="32"/>
      <c r="L8"/>
    </row>
    <row r="9" spans="1:12" ht="15">
      <c r="A9" s="33"/>
      <c r="B9" s="34"/>
      <c r="C9" s="35" t="s">
        <v>11</v>
      </c>
      <c r="D9" s="36"/>
      <c r="E9" s="36"/>
      <c r="F9" s="36"/>
      <c r="G9" s="37">
        <f>G14+G20+G24</f>
        <v>0</v>
      </c>
      <c r="L9"/>
    </row>
    <row r="10" spans="1:12" ht="15">
      <c r="A10" s="18"/>
      <c r="B10" s="20"/>
      <c r="C10" s="38" t="s">
        <v>12</v>
      </c>
      <c r="D10" s="19"/>
      <c r="E10" s="39">
        <v>38.5</v>
      </c>
      <c r="F10" s="40" t="s">
        <v>8</v>
      </c>
      <c r="G10" s="19"/>
      <c r="L10"/>
    </row>
    <row r="11" spans="1:12" ht="15">
      <c r="A11" s="99"/>
      <c r="B11" s="100">
        <v>1</v>
      </c>
      <c r="C11" s="95" t="s">
        <v>13</v>
      </c>
      <c r="D11" s="75"/>
      <c r="E11" s="96">
        <f>$E$10</f>
        <v>38.5</v>
      </c>
      <c r="F11" s="75" t="s">
        <v>8</v>
      </c>
      <c r="G11" s="76">
        <f>D11*E11</f>
        <v>0</v>
      </c>
      <c r="L11"/>
    </row>
    <row r="12" spans="1:12" ht="15">
      <c r="A12" s="99"/>
      <c r="B12" s="100">
        <v>2</v>
      </c>
      <c r="C12" s="95" t="s">
        <v>14</v>
      </c>
      <c r="D12" s="75"/>
      <c r="E12" s="96">
        <f>$E$10</f>
        <v>38.5</v>
      </c>
      <c r="F12" s="75" t="s">
        <v>8</v>
      </c>
      <c r="G12" s="76">
        <f>D12*E12</f>
        <v>0</v>
      </c>
      <c r="L12"/>
    </row>
    <row r="13" spans="1:12" ht="15">
      <c r="A13" s="99"/>
      <c r="B13" s="100">
        <v>3</v>
      </c>
      <c r="C13" s="95" t="s">
        <v>15</v>
      </c>
      <c r="D13" s="75"/>
      <c r="E13" s="96">
        <f>$E$10</f>
        <v>38.5</v>
      </c>
      <c r="F13" s="75" t="s">
        <v>8</v>
      </c>
      <c r="G13" s="76">
        <f>D13*E13</f>
        <v>0</v>
      </c>
      <c r="L13"/>
    </row>
    <row r="14" spans="1:12" ht="15">
      <c r="A14" s="18"/>
      <c r="B14" s="20"/>
      <c r="C14" s="22" t="s">
        <v>17</v>
      </c>
      <c r="D14" s="23"/>
      <c r="E14" s="23"/>
      <c r="F14" s="23"/>
      <c r="G14" s="42">
        <f>SUM(G11:G13)</f>
        <v>0</v>
      </c>
      <c r="L14"/>
    </row>
    <row r="15" spans="1:12" ht="15">
      <c r="A15" s="18"/>
      <c r="B15" s="20"/>
      <c r="C15" s="41"/>
      <c r="D15" s="19"/>
      <c r="E15" s="19"/>
      <c r="F15" s="19"/>
      <c r="G15" s="43"/>
      <c r="L15"/>
    </row>
    <row r="16" spans="1:12" ht="15">
      <c r="A16" s="18"/>
      <c r="B16" s="20"/>
      <c r="C16" s="38" t="s">
        <v>18</v>
      </c>
      <c r="D16" s="19"/>
      <c r="E16" s="40">
        <v>15.8</v>
      </c>
      <c r="F16" s="40" t="s">
        <v>8</v>
      </c>
      <c r="G16" s="19"/>
      <c r="L16"/>
    </row>
    <row r="17" spans="1:12" ht="17.25" customHeight="1">
      <c r="A17" s="99"/>
      <c r="B17" s="100">
        <v>1</v>
      </c>
      <c r="C17" s="74" t="s">
        <v>27</v>
      </c>
      <c r="D17" s="75"/>
      <c r="E17" s="75">
        <f>E16</f>
        <v>15.8</v>
      </c>
      <c r="F17" s="75" t="s">
        <v>8</v>
      </c>
      <c r="G17" s="76">
        <f>D17*E17</f>
        <v>0</v>
      </c>
      <c r="L17"/>
    </row>
    <row r="18" spans="1:12" ht="15">
      <c r="A18" s="99"/>
      <c r="B18" s="100">
        <v>2</v>
      </c>
      <c r="C18" s="95" t="s">
        <v>13</v>
      </c>
      <c r="D18" s="75"/>
      <c r="E18" s="96">
        <f>E17</f>
        <v>15.8</v>
      </c>
      <c r="F18" s="75" t="s">
        <v>8</v>
      </c>
      <c r="G18" s="76">
        <f>D18*E18</f>
        <v>0</v>
      </c>
      <c r="L18"/>
    </row>
    <row r="19" spans="1:12" ht="15">
      <c r="A19" s="99"/>
      <c r="B19" s="100">
        <v>3</v>
      </c>
      <c r="C19" s="74" t="s">
        <v>19</v>
      </c>
      <c r="D19" s="75"/>
      <c r="E19" s="75">
        <f>E16</f>
        <v>15.8</v>
      </c>
      <c r="F19" s="75" t="s">
        <v>8</v>
      </c>
      <c r="G19" s="76">
        <f>E19*D19</f>
        <v>0</v>
      </c>
      <c r="L19"/>
    </row>
    <row r="20" spans="1:12" ht="15">
      <c r="A20" s="12"/>
      <c r="B20" s="21"/>
      <c r="C20" s="22" t="s">
        <v>9</v>
      </c>
      <c r="D20" s="23"/>
      <c r="E20" s="23"/>
      <c r="F20" s="23"/>
      <c r="G20" s="42">
        <f>SUM(G17:G19)</f>
        <v>0</v>
      </c>
      <c r="L20"/>
    </row>
    <row r="21" spans="1:12" ht="15">
      <c r="A21" s="12"/>
      <c r="B21" s="21"/>
      <c r="C21" s="44"/>
      <c r="D21" s="45"/>
      <c r="E21" s="45"/>
      <c r="F21" s="45"/>
      <c r="G21" s="43"/>
      <c r="I21"/>
      <c r="J21"/>
      <c r="K21"/>
      <c r="L21"/>
    </row>
    <row r="22" spans="1:12" ht="15">
      <c r="A22" s="122"/>
      <c r="B22" s="123"/>
      <c r="C22" s="124" t="s">
        <v>21</v>
      </c>
      <c r="D22" s="125"/>
      <c r="E22" s="126">
        <v>15.8</v>
      </c>
      <c r="F22" s="126" t="s">
        <v>8</v>
      </c>
      <c r="G22" s="127"/>
      <c r="I22"/>
      <c r="J22"/>
      <c r="K22"/>
      <c r="L22"/>
    </row>
    <row r="23" spans="1:12" ht="15">
      <c r="A23" s="99"/>
      <c r="B23" s="100">
        <v>1</v>
      </c>
      <c r="C23" s="110" t="s">
        <v>46</v>
      </c>
      <c r="D23" s="111"/>
      <c r="E23" s="112">
        <v>9</v>
      </c>
      <c r="F23" s="98" t="s">
        <v>20</v>
      </c>
      <c r="G23" s="94">
        <f>D23*E23</f>
        <v>0</v>
      </c>
      <c r="I23"/>
      <c r="J23"/>
      <c r="K23"/>
      <c r="L23"/>
    </row>
    <row r="24" spans="1:12" ht="15">
      <c r="A24" s="12"/>
      <c r="B24" s="21"/>
      <c r="C24" s="22" t="s">
        <v>9</v>
      </c>
      <c r="D24" s="23"/>
      <c r="E24" s="23"/>
      <c r="F24" s="23"/>
      <c r="G24" s="42">
        <f>SUM(G23)</f>
        <v>0</v>
      </c>
      <c r="I24"/>
      <c r="J24"/>
      <c r="K24"/>
      <c r="L24"/>
    </row>
    <row r="25" spans="1:7" ht="15">
      <c r="A25" s="12"/>
      <c r="B25" s="21"/>
      <c r="C25" s="41"/>
      <c r="D25" s="45"/>
      <c r="E25" s="45"/>
      <c r="F25" s="45"/>
      <c r="G25" s="43"/>
    </row>
    <row r="26" spans="1:7" ht="15">
      <c r="A26" s="48"/>
      <c r="B26" s="49"/>
      <c r="C26" s="50" t="s">
        <v>22</v>
      </c>
      <c r="D26" s="51"/>
      <c r="E26" s="51"/>
      <c r="F26" s="51"/>
      <c r="G26" s="52">
        <f>G31+G36+G45</f>
        <v>0</v>
      </c>
    </row>
    <row r="27" spans="1:7" ht="15">
      <c r="A27" s="18"/>
      <c r="B27" s="20"/>
      <c r="C27" s="38" t="s">
        <v>12</v>
      </c>
      <c r="D27" s="19"/>
      <c r="E27" s="39">
        <v>30</v>
      </c>
      <c r="F27" s="40" t="s">
        <v>8</v>
      </c>
      <c r="G27" s="43"/>
    </row>
    <row r="28" spans="1:7" ht="15">
      <c r="A28" s="99"/>
      <c r="B28" s="100">
        <v>1</v>
      </c>
      <c r="C28" s="95" t="s">
        <v>13</v>
      </c>
      <c r="D28" s="75"/>
      <c r="E28" s="96">
        <f>E27</f>
        <v>30</v>
      </c>
      <c r="F28" s="75" t="s">
        <v>8</v>
      </c>
      <c r="G28" s="76">
        <f>D28*E28</f>
        <v>0</v>
      </c>
    </row>
    <row r="29" spans="1:7" ht="15">
      <c r="A29" s="99"/>
      <c r="B29" s="100">
        <v>2</v>
      </c>
      <c r="C29" s="95" t="s">
        <v>14</v>
      </c>
      <c r="D29" s="75"/>
      <c r="E29" s="96">
        <f>E27</f>
        <v>30</v>
      </c>
      <c r="F29" s="75" t="s">
        <v>8</v>
      </c>
      <c r="G29" s="76">
        <f>D29*E29</f>
        <v>0</v>
      </c>
    </row>
    <row r="30" spans="1:7" ht="15">
      <c r="A30" s="99"/>
      <c r="B30" s="100">
        <v>3</v>
      </c>
      <c r="C30" s="95" t="s">
        <v>15</v>
      </c>
      <c r="D30" s="75"/>
      <c r="E30" s="96">
        <f>E27</f>
        <v>30</v>
      </c>
      <c r="F30" s="75" t="s">
        <v>8</v>
      </c>
      <c r="G30" s="76">
        <f>D30*E30</f>
        <v>0</v>
      </c>
    </row>
    <row r="31" spans="1:7" ht="15">
      <c r="A31" s="18"/>
      <c r="B31" s="20"/>
      <c r="C31" s="22" t="s">
        <v>9</v>
      </c>
      <c r="D31" s="23"/>
      <c r="E31" s="23"/>
      <c r="F31" s="23"/>
      <c r="G31" s="42">
        <f>SUM(G28:G30)</f>
        <v>0</v>
      </c>
    </row>
    <row r="32" spans="1:7" ht="15">
      <c r="A32" s="18"/>
      <c r="B32" s="20"/>
      <c r="C32" s="41"/>
      <c r="D32" s="19"/>
      <c r="E32" s="19"/>
      <c r="F32" s="19"/>
      <c r="G32" s="43"/>
    </row>
    <row r="33" spans="1:7" ht="15">
      <c r="A33" s="18"/>
      <c r="B33" s="20"/>
      <c r="C33" s="38" t="s">
        <v>18</v>
      </c>
      <c r="D33" s="19"/>
      <c r="E33" s="40">
        <v>8.3</v>
      </c>
      <c r="F33" s="40" t="s">
        <v>8</v>
      </c>
      <c r="G33" s="19"/>
    </row>
    <row r="34" spans="1:7" ht="15">
      <c r="A34" s="99"/>
      <c r="B34" s="100">
        <v>1</v>
      </c>
      <c r="C34" s="95" t="s">
        <v>13</v>
      </c>
      <c r="D34" s="75"/>
      <c r="E34" s="96">
        <f>E33</f>
        <v>8.3</v>
      </c>
      <c r="F34" s="75" t="s">
        <v>8</v>
      </c>
      <c r="G34" s="76">
        <f>D34*E34</f>
        <v>0</v>
      </c>
    </row>
    <row r="35" spans="1:7" ht="15">
      <c r="A35" s="99"/>
      <c r="B35" s="100">
        <v>2</v>
      </c>
      <c r="C35" s="95" t="s">
        <v>19</v>
      </c>
      <c r="D35" s="100"/>
      <c r="E35" s="100">
        <v>8.3</v>
      </c>
      <c r="F35" s="100" t="s">
        <v>8</v>
      </c>
      <c r="G35" s="100">
        <f>E35*D35</f>
        <v>0</v>
      </c>
    </row>
    <row r="36" spans="1:7" ht="15">
      <c r="A36" s="12"/>
      <c r="B36" s="21"/>
      <c r="C36" s="22" t="s">
        <v>9</v>
      </c>
      <c r="D36" s="23"/>
      <c r="E36" s="23"/>
      <c r="F36" s="23"/>
      <c r="G36" s="42">
        <f>SUM(G34:G35)</f>
        <v>0</v>
      </c>
    </row>
    <row r="37" spans="1:7" ht="15">
      <c r="A37" s="12"/>
      <c r="B37" s="21"/>
      <c r="C37" s="44"/>
      <c r="D37" s="45"/>
      <c r="E37" s="45"/>
      <c r="F37" s="45"/>
      <c r="G37" s="19"/>
    </row>
    <row r="38" spans="1:7" ht="15.75" customHeight="1">
      <c r="A38" s="122"/>
      <c r="B38" s="123"/>
      <c r="C38" s="124" t="s">
        <v>21</v>
      </c>
      <c r="D38" s="125"/>
      <c r="E38" s="126">
        <v>8.3</v>
      </c>
      <c r="F38" s="126" t="s">
        <v>8</v>
      </c>
      <c r="G38" s="127"/>
    </row>
    <row r="39" spans="1:7" ht="15">
      <c r="A39" s="99"/>
      <c r="B39" s="100">
        <v>1</v>
      </c>
      <c r="C39" s="110" t="s">
        <v>45</v>
      </c>
      <c r="D39" s="111"/>
      <c r="E39" s="98">
        <f>E38</f>
        <v>8.3</v>
      </c>
      <c r="F39" s="98" t="s">
        <v>8</v>
      </c>
      <c r="G39" s="93">
        <f aca="true" t="shared" si="0" ref="G39:G44">D39*E39</f>
        <v>0</v>
      </c>
    </row>
    <row r="40" spans="1:7" ht="15">
      <c r="A40" s="99"/>
      <c r="B40" s="100">
        <v>2</v>
      </c>
      <c r="C40" s="110" t="s">
        <v>46</v>
      </c>
      <c r="D40" s="111"/>
      <c r="E40" s="112">
        <v>5</v>
      </c>
      <c r="F40" s="98" t="s">
        <v>20</v>
      </c>
      <c r="G40" s="94">
        <f t="shared" si="0"/>
        <v>0</v>
      </c>
    </row>
    <row r="41" spans="1:7" ht="15">
      <c r="A41" s="99"/>
      <c r="B41" s="100">
        <v>3</v>
      </c>
      <c r="C41" s="95" t="s">
        <v>13</v>
      </c>
      <c r="D41" s="75"/>
      <c r="E41" s="96">
        <f>E39</f>
        <v>8.3</v>
      </c>
      <c r="F41" s="75" t="s">
        <v>8</v>
      </c>
      <c r="G41" s="76">
        <f t="shared" si="0"/>
        <v>0</v>
      </c>
    </row>
    <row r="42" spans="1:7" ht="15">
      <c r="A42" s="99"/>
      <c r="B42" s="100">
        <v>4</v>
      </c>
      <c r="C42" s="95" t="s">
        <v>14</v>
      </c>
      <c r="D42" s="75"/>
      <c r="E42" s="96">
        <f>E39</f>
        <v>8.3</v>
      </c>
      <c r="F42" s="75" t="s">
        <v>8</v>
      </c>
      <c r="G42" s="76">
        <f t="shared" si="0"/>
        <v>0</v>
      </c>
    </row>
    <row r="43" spans="1:7" ht="15">
      <c r="A43" s="99"/>
      <c r="B43" s="100">
        <v>5</v>
      </c>
      <c r="C43" s="95" t="s">
        <v>15</v>
      </c>
      <c r="D43" s="75"/>
      <c r="E43" s="96">
        <f>E42</f>
        <v>8.3</v>
      </c>
      <c r="F43" s="75" t="s">
        <v>8</v>
      </c>
      <c r="G43" s="76">
        <f t="shared" si="0"/>
        <v>0</v>
      </c>
    </row>
    <row r="44" spans="1:7" ht="15">
      <c r="A44" s="99"/>
      <c r="B44" s="100">
        <v>6</v>
      </c>
      <c r="C44" s="95" t="s">
        <v>56</v>
      </c>
      <c r="D44" s="75"/>
      <c r="E44" s="96">
        <f>E43</f>
        <v>8.3</v>
      </c>
      <c r="F44" s="75" t="s">
        <v>8</v>
      </c>
      <c r="G44" s="76">
        <f t="shared" si="0"/>
        <v>0</v>
      </c>
    </row>
    <row r="45" spans="1:7" ht="15">
      <c r="A45" s="122"/>
      <c r="B45" s="123"/>
      <c r="C45" s="22" t="s">
        <v>9</v>
      </c>
      <c r="D45" s="23"/>
      <c r="E45" s="23"/>
      <c r="F45" s="23"/>
      <c r="G45" s="42">
        <f>SUM(G39:G44)</f>
        <v>0</v>
      </c>
    </row>
    <row r="46" spans="1:7" ht="15">
      <c r="A46" s="12"/>
      <c r="B46" s="21"/>
      <c r="C46" s="44"/>
      <c r="D46" s="45"/>
      <c r="E46" s="45"/>
      <c r="F46" s="45"/>
      <c r="G46" s="53"/>
    </row>
    <row r="47" spans="1:7" ht="15">
      <c r="A47" s="48"/>
      <c r="B47" s="49"/>
      <c r="C47" s="50" t="s">
        <v>26</v>
      </c>
      <c r="D47" s="51"/>
      <c r="E47" s="51"/>
      <c r="F47" s="51"/>
      <c r="G47" s="52">
        <f>G52+G58+G67</f>
        <v>0</v>
      </c>
    </row>
    <row r="48" spans="1:7" ht="15">
      <c r="A48" s="18"/>
      <c r="B48" s="20"/>
      <c r="C48" s="38" t="s">
        <v>12</v>
      </c>
      <c r="D48" s="19"/>
      <c r="E48" s="39">
        <v>34</v>
      </c>
      <c r="F48" s="40" t="s">
        <v>8</v>
      </c>
      <c r="G48" s="19"/>
    </row>
    <row r="49" spans="1:7" ht="15">
      <c r="A49" s="99"/>
      <c r="B49" s="100">
        <v>1</v>
      </c>
      <c r="C49" s="95" t="s">
        <v>13</v>
      </c>
      <c r="D49" s="75"/>
      <c r="E49" s="96">
        <f>$E$48</f>
        <v>34</v>
      </c>
      <c r="F49" s="75" t="s">
        <v>8</v>
      </c>
      <c r="G49" s="76">
        <f>D49*E49</f>
        <v>0</v>
      </c>
    </row>
    <row r="50" spans="1:7" ht="15">
      <c r="A50" s="99"/>
      <c r="B50" s="100">
        <v>2</v>
      </c>
      <c r="C50" s="95" t="s">
        <v>14</v>
      </c>
      <c r="D50" s="75"/>
      <c r="E50" s="96">
        <f>$E$48</f>
        <v>34</v>
      </c>
      <c r="F50" s="75" t="s">
        <v>8</v>
      </c>
      <c r="G50" s="76">
        <f>D50*E50</f>
        <v>0</v>
      </c>
    </row>
    <row r="51" spans="1:7" ht="15">
      <c r="A51" s="99"/>
      <c r="B51" s="100">
        <v>3</v>
      </c>
      <c r="C51" s="95" t="s">
        <v>15</v>
      </c>
      <c r="D51" s="75"/>
      <c r="E51" s="96">
        <f>$E$48</f>
        <v>34</v>
      </c>
      <c r="F51" s="75" t="s">
        <v>8</v>
      </c>
      <c r="G51" s="76">
        <f>D51*E51</f>
        <v>0</v>
      </c>
    </row>
    <row r="52" spans="1:7" ht="15">
      <c r="A52" s="18"/>
      <c r="B52" s="20"/>
      <c r="C52" s="22" t="s">
        <v>9</v>
      </c>
      <c r="D52" s="23"/>
      <c r="E52" s="23"/>
      <c r="F52" s="23"/>
      <c r="G52" s="42">
        <f>SUM(G49:G51)</f>
        <v>0</v>
      </c>
    </row>
    <row r="53" spans="1:7" ht="15">
      <c r="A53" s="18"/>
      <c r="B53" s="20"/>
      <c r="C53" s="41"/>
      <c r="D53" s="19"/>
      <c r="E53" s="19"/>
      <c r="F53" s="19"/>
      <c r="G53" s="19"/>
    </row>
    <row r="54" spans="1:7" ht="15">
      <c r="A54" s="18"/>
      <c r="B54" s="20"/>
      <c r="C54" s="38" t="s">
        <v>18</v>
      </c>
      <c r="D54" s="19"/>
      <c r="E54" s="40">
        <v>12.8</v>
      </c>
      <c r="F54" s="40" t="s">
        <v>8</v>
      </c>
      <c r="G54" s="19"/>
    </row>
    <row r="55" spans="1:7" ht="14.25" customHeight="1">
      <c r="A55" s="99"/>
      <c r="B55" s="100">
        <v>1</v>
      </c>
      <c r="C55" s="74" t="s">
        <v>27</v>
      </c>
      <c r="D55" s="75"/>
      <c r="E55" s="75">
        <f>E54</f>
        <v>12.8</v>
      </c>
      <c r="F55" s="75" t="s">
        <v>8</v>
      </c>
      <c r="G55" s="76">
        <f>D55*E55</f>
        <v>0</v>
      </c>
    </row>
    <row r="56" spans="1:7" ht="15">
      <c r="A56" s="99"/>
      <c r="B56" s="100">
        <v>2</v>
      </c>
      <c r="C56" s="95" t="s">
        <v>13</v>
      </c>
      <c r="D56" s="75"/>
      <c r="E56" s="96">
        <f>E55</f>
        <v>12.8</v>
      </c>
      <c r="F56" s="75" t="s">
        <v>8</v>
      </c>
      <c r="G56" s="76">
        <f>D56*E56</f>
        <v>0</v>
      </c>
    </row>
    <row r="57" spans="1:7" ht="15">
      <c r="A57" s="99"/>
      <c r="B57" s="100">
        <v>3</v>
      </c>
      <c r="C57" s="74" t="s">
        <v>19</v>
      </c>
      <c r="D57" s="75"/>
      <c r="E57" s="75">
        <f>E54</f>
        <v>12.8</v>
      </c>
      <c r="F57" s="75" t="s">
        <v>8</v>
      </c>
      <c r="G57" s="76">
        <f>E57*D57</f>
        <v>0</v>
      </c>
    </row>
    <row r="58" spans="1:7" ht="15">
      <c r="A58" s="18"/>
      <c r="B58" s="21"/>
      <c r="C58" s="22" t="s">
        <v>9</v>
      </c>
      <c r="D58" s="23"/>
      <c r="E58" s="23"/>
      <c r="F58" s="23"/>
      <c r="G58" s="42">
        <f>SUM(G55:G57)</f>
        <v>0</v>
      </c>
    </row>
    <row r="59" spans="1:7" ht="15">
      <c r="A59" s="18"/>
      <c r="B59" s="21"/>
      <c r="C59" s="44"/>
      <c r="D59" s="19"/>
      <c r="E59" s="19"/>
      <c r="F59" s="19"/>
      <c r="G59" s="43"/>
    </row>
    <row r="60" spans="1:8" s="121" customFormat="1" ht="15">
      <c r="A60" s="122"/>
      <c r="B60" s="123"/>
      <c r="C60" s="124" t="s">
        <v>21</v>
      </c>
      <c r="D60" s="125"/>
      <c r="E60" s="126">
        <v>12.8</v>
      </c>
      <c r="F60" s="126" t="s">
        <v>8</v>
      </c>
      <c r="G60" s="127"/>
      <c r="H60"/>
    </row>
    <row r="61" spans="1:8" s="121" customFormat="1" ht="15">
      <c r="A61" s="99"/>
      <c r="B61" s="100">
        <v>1</v>
      </c>
      <c r="C61" s="110" t="s">
        <v>45</v>
      </c>
      <c r="D61" s="111"/>
      <c r="E61" s="98">
        <f>E60</f>
        <v>12.8</v>
      </c>
      <c r="F61" s="98" t="s">
        <v>8</v>
      </c>
      <c r="G61" s="93">
        <f aca="true" t="shared" si="1" ref="G61:G66">D61*E61</f>
        <v>0</v>
      </c>
      <c r="H61"/>
    </row>
    <row r="62" spans="1:8" s="121" customFormat="1" ht="15">
      <c r="A62" s="99"/>
      <c r="B62" s="100">
        <v>2</v>
      </c>
      <c r="C62" s="110" t="s">
        <v>46</v>
      </c>
      <c r="D62" s="111"/>
      <c r="E62" s="112">
        <v>6</v>
      </c>
      <c r="F62" s="98" t="s">
        <v>20</v>
      </c>
      <c r="G62" s="94">
        <f t="shared" si="1"/>
        <v>0</v>
      </c>
      <c r="H62"/>
    </row>
    <row r="63" spans="1:8" s="121" customFormat="1" ht="15">
      <c r="A63" s="99"/>
      <c r="B63" s="100">
        <v>3</v>
      </c>
      <c r="C63" s="95" t="s">
        <v>13</v>
      </c>
      <c r="D63" s="75"/>
      <c r="E63" s="96">
        <f>E61</f>
        <v>12.8</v>
      </c>
      <c r="F63" s="75" t="s">
        <v>8</v>
      </c>
      <c r="G63" s="76">
        <f t="shared" si="1"/>
        <v>0</v>
      </c>
      <c r="H63"/>
    </row>
    <row r="64" spans="1:8" s="121" customFormat="1" ht="15">
      <c r="A64" s="99"/>
      <c r="B64" s="100">
        <v>4</v>
      </c>
      <c r="C64" s="95" t="s">
        <v>14</v>
      </c>
      <c r="D64" s="75"/>
      <c r="E64" s="96">
        <f>E61</f>
        <v>12.8</v>
      </c>
      <c r="F64" s="75" t="s">
        <v>8</v>
      </c>
      <c r="G64" s="76">
        <f t="shared" si="1"/>
        <v>0</v>
      </c>
      <c r="H64"/>
    </row>
    <row r="65" spans="1:8" s="121" customFormat="1" ht="15">
      <c r="A65" s="99"/>
      <c r="B65" s="100">
        <v>5</v>
      </c>
      <c r="C65" s="95" t="s">
        <v>15</v>
      </c>
      <c r="D65" s="75"/>
      <c r="E65" s="96">
        <f>E64</f>
        <v>12.8</v>
      </c>
      <c r="F65" s="75" t="s">
        <v>8</v>
      </c>
      <c r="G65" s="76">
        <f t="shared" si="1"/>
        <v>0</v>
      </c>
      <c r="H65"/>
    </row>
    <row r="66" spans="1:8" s="121" customFormat="1" ht="15">
      <c r="A66" s="99"/>
      <c r="B66" s="100">
        <v>6</v>
      </c>
      <c r="C66" s="95" t="s">
        <v>56</v>
      </c>
      <c r="D66" s="75"/>
      <c r="E66" s="96">
        <f>E65</f>
        <v>12.8</v>
      </c>
      <c r="F66" s="75" t="s">
        <v>8</v>
      </c>
      <c r="G66" s="76">
        <f t="shared" si="1"/>
        <v>0</v>
      </c>
      <c r="H66"/>
    </row>
    <row r="67" spans="1:8" s="121" customFormat="1" ht="15">
      <c r="A67" s="122"/>
      <c r="B67" s="123"/>
      <c r="C67" s="22" t="s">
        <v>9</v>
      </c>
      <c r="D67" s="23"/>
      <c r="E67" s="23"/>
      <c r="F67" s="23"/>
      <c r="G67" s="42">
        <f>SUM(G61:G66)</f>
        <v>0</v>
      </c>
      <c r="H67"/>
    </row>
    <row r="68" spans="1:7" ht="15">
      <c r="A68" s="18"/>
      <c r="B68" s="21"/>
      <c r="C68" s="44"/>
      <c r="D68" s="19"/>
      <c r="E68" s="19"/>
      <c r="F68" s="19"/>
      <c r="G68" s="43"/>
    </row>
    <row r="69" spans="1:7" ht="15">
      <c r="A69" s="48"/>
      <c r="B69" s="49"/>
      <c r="C69" s="50" t="s">
        <v>57</v>
      </c>
      <c r="D69" s="51"/>
      <c r="E69" s="51"/>
      <c r="F69" s="51"/>
      <c r="G69" s="52">
        <f>G74+G80+G89</f>
        <v>0</v>
      </c>
    </row>
    <row r="70" spans="1:7" ht="15">
      <c r="A70" s="18"/>
      <c r="B70" s="20"/>
      <c r="C70" s="38" t="s">
        <v>12</v>
      </c>
      <c r="D70" s="19"/>
      <c r="E70" s="40">
        <v>28</v>
      </c>
      <c r="F70" s="40" t="s">
        <v>8</v>
      </c>
      <c r="G70" s="43"/>
    </row>
    <row r="71" spans="1:7" ht="15">
      <c r="A71" s="99"/>
      <c r="B71" s="100">
        <v>1</v>
      </c>
      <c r="C71" s="95" t="s">
        <v>13</v>
      </c>
      <c r="D71" s="75"/>
      <c r="E71" s="75">
        <f>$E$70</f>
        <v>28</v>
      </c>
      <c r="F71" s="75" t="s">
        <v>8</v>
      </c>
      <c r="G71" s="76">
        <f>D71*E71</f>
        <v>0</v>
      </c>
    </row>
    <row r="72" spans="1:7" ht="15">
      <c r="A72" s="99"/>
      <c r="B72" s="100">
        <v>2</v>
      </c>
      <c r="C72" s="95" t="s">
        <v>14</v>
      </c>
      <c r="D72" s="75"/>
      <c r="E72" s="75">
        <f>$E$70</f>
        <v>28</v>
      </c>
      <c r="F72" s="75" t="s">
        <v>8</v>
      </c>
      <c r="G72" s="76">
        <f>D72*E72</f>
        <v>0</v>
      </c>
    </row>
    <row r="73" spans="1:7" ht="15">
      <c r="A73" s="99"/>
      <c r="B73" s="100">
        <v>3</v>
      </c>
      <c r="C73" s="95" t="s">
        <v>15</v>
      </c>
      <c r="D73" s="75"/>
      <c r="E73" s="75">
        <f>$E$70</f>
        <v>28</v>
      </c>
      <c r="F73" s="75" t="s">
        <v>8</v>
      </c>
      <c r="G73" s="76">
        <f>D73*E73</f>
        <v>0</v>
      </c>
    </row>
    <row r="74" spans="1:7" ht="15">
      <c r="A74" s="18"/>
      <c r="B74" s="20"/>
      <c r="C74" s="22" t="s">
        <v>9</v>
      </c>
      <c r="D74" s="23"/>
      <c r="E74" s="23"/>
      <c r="F74" s="23"/>
      <c r="G74" s="42">
        <f>SUM(G71:G73)</f>
        <v>0</v>
      </c>
    </row>
    <row r="75" spans="1:7" ht="15">
      <c r="A75" s="18"/>
      <c r="B75" s="20"/>
      <c r="C75" s="41"/>
      <c r="D75" s="19"/>
      <c r="E75" s="19"/>
      <c r="F75" s="19"/>
      <c r="G75" s="43"/>
    </row>
    <row r="76" spans="1:7" ht="15">
      <c r="A76" s="18"/>
      <c r="B76" s="20"/>
      <c r="C76" s="38" t="s">
        <v>18</v>
      </c>
      <c r="D76" s="19"/>
      <c r="E76" s="40">
        <v>9.4</v>
      </c>
      <c r="F76" s="40" t="s">
        <v>8</v>
      </c>
      <c r="G76" s="43"/>
    </row>
    <row r="77" spans="1:7" ht="29.25">
      <c r="A77" s="99"/>
      <c r="B77" s="100">
        <v>1</v>
      </c>
      <c r="C77" s="74" t="s">
        <v>27</v>
      </c>
      <c r="D77" s="75"/>
      <c r="E77" s="75">
        <f>E76</f>
        <v>9.4</v>
      </c>
      <c r="F77" s="75" t="s">
        <v>8</v>
      </c>
      <c r="G77" s="76">
        <f>D77*E77</f>
        <v>0</v>
      </c>
    </row>
    <row r="78" spans="1:7" ht="15">
      <c r="A78" s="99"/>
      <c r="B78" s="100">
        <v>2</v>
      </c>
      <c r="C78" s="95" t="s">
        <v>13</v>
      </c>
      <c r="D78" s="75"/>
      <c r="E78" s="96">
        <f>E77</f>
        <v>9.4</v>
      </c>
      <c r="F78" s="75" t="s">
        <v>8</v>
      </c>
      <c r="G78" s="76">
        <f>D78*E78</f>
        <v>0</v>
      </c>
    </row>
    <row r="79" spans="1:7" ht="15">
      <c r="A79" s="99"/>
      <c r="B79" s="100">
        <v>3</v>
      </c>
      <c r="C79" s="74" t="s">
        <v>19</v>
      </c>
      <c r="D79" s="75"/>
      <c r="E79" s="75">
        <f>E76</f>
        <v>9.4</v>
      </c>
      <c r="F79" s="75" t="s">
        <v>8</v>
      </c>
      <c r="G79" s="76">
        <f>E79*D79</f>
        <v>0</v>
      </c>
    </row>
    <row r="80" spans="1:7" ht="15">
      <c r="A80" s="12"/>
      <c r="B80" s="21"/>
      <c r="C80" s="22" t="s">
        <v>9</v>
      </c>
      <c r="D80" s="23"/>
      <c r="E80" s="23"/>
      <c r="F80" s="23"/>
      <c r="G80" s="42">
        <f>SUM(G77:G79)</f>
        <v>0</v>
      </c>
    </row>
    <row r="81" spans="1:7" ht="15">
      <c r="A81" s="12"/>
      <c r="B81" s="21"/>
      <c r="C81" s="44"/>
      <c r="D81" s="45"/>
      <c r="E81" s="45"/>
      <c r="F81" s="45"/>
      <c r="G81" s="19"/>
    </row>
    <row r="82" spans="1:7" ht="15">
      <c r="A82" s="12"/>
      <c r="B82" s="21"/>
      <c r="C82" s="46" t="s">
        <v>21</v>
      </c>
      <c r="D82" s="45"/>
      <c r="E82" s="47">
        <v>9.4</v>
      </c>
      <c r="F82" s="40" t="s">
        <v>8</v>
      </c>
      <c r="G82" s="19"/>
    </row>
    <row r="83" spans="1:7" ht="15">
      <c r="A83" s="99"/>
      <c r="B83" s="100">
        <v>1</v>
      </c>
      <c r="C83" s="110" t="s">
        <v>45</v>
      </c>
      <c r="D83" s="111"/>
      <c r="E83" s="98">
        <f>E82</f>
        <v>9.4</v>
      </c>
      <c r="F83" s="98" t="s">
        <v>8</v>
      </c>
      <c r="G83" s="93">
        <f aca="true" t="shared" si="2" ref="G83:G88">D83*E83</f>
        <v>0</v>
      </c>
    </row>
    <row r="84" spans="1:7" ht="15">
      <c r="A84" s="99"/>
      <c r="B84" s="100">
        <v>2</v>
      </c>
      <c r="C84" s="110" t="s">
        <v>46</v>
      </c>
      <c r="D84" s="111"/>
      <c r="E84" s="112">
        <v>6</v>
      </c>
      <c r="F84" s="98" t="s">
        <v>20</v>
      </c>
      <c r="G84" s="94">
        <f t="shared" si="2"/>
        <v>0</v>
      </c>
    </row>
    <row r="85" spans="1:7" ht="15">
      <c r="A85" s="99"/>
      <c r="B85" s="100">
        <v>3</v>
      </c>
      <c r="C85" s="95" t="s">
        <v>13</v>
      </c>
      <c r="D85" s="107"/>
      <c r="E85" s="108">
        <f>E83</f>
        <v>9.4</v>
      </c>
      <c r="F85" s="108" t="s">
        <v>8</v>
      </c>
      <c r="G85" s="76">
        <f t="shared" si="2"/>
        <v>0</v>
      </c>
    </row>
    <row r="86" spans="1:7" ht="15">
      <c r="A86" s="99"/>
      <c r="B86" s="100">
        <v>4</v>
      </c>
      <c r="C86" s="95" t="s">
        <v>14</v>
      </c>
      <c r="D86" s="107"/>
      <c r="E86" s="108">
        <f>E82</f>
        <v>9.4</v>
      </c>
      <c r="F86" s="108" t="s">
        <v>8</v>
      </c>
      <c r="G86" s="75">
        <f t="shared" si="2"/>
        <v>0</v>
      </c>
    </row>
    <row r="87" spans="1:7" ht="15">
      <c r="A87" s="99"/>
      <c r="B87" s="100">
        <v>5</v>
      </c>
      <c r="C87" s="95" t="s">
        <v>15</v>
      </c>
      <c r="D87" s="107"/>
      <c r="E87" s="108">
        <f>E82</f>
        <v>9.4</v>
      </c>
      <c r="F87" s="108" t="s">
        <v>8</v>
      </c>
      <c r="G87" s="75">
        <f t="shared" si="2"/>
        <v>0</v>
      </c>
    </row>
    <row r="88" spans="1:7" ht="15">
      <c r="A88" s="99"/>
      <c r="B88" s="100">
        <v>6</v>
      </c>
      <c r="C88" s="95" t="s">
        <v>56</v>
      </c>
      <c r="D88" s="107"/>
      <c r="E88" s="108">
        <f>E82</f>
        <v>9.4</v>
      </c>
      <c r="F88" s="108" t="s">
        <v>8</v>
      </c>
      <c r="G88" s="75">
        <f t="shared" si="2"/>
        <v>0</v>
      </c>
    </row>
    <row r="89" spans="1:7" ht="15">
      <c r="A89" s="12"/>
      <c r="B89" s="21"/>
      <c r="C89" s="22" t="s">
        <v>9</v>
      </c>
      <c r="D89" s="23"/>
      <c r="E89" s="23"/>
      <c r="F89" s="23"/>
      <c r="G89" s="42">
        <f>SUM(G83:G88)</f>
        <v>0</v>
      </c>
    </row>
    <row r="90" spans="1:7" ht="15">
      <c r="A90" s="12"/>
      <c r="B90" s="21"/>
      <c r="C90" s="44"/>
      <c r="D90" s="45"/>
      <c r="E90" s="45"/>
      <c r="F90" s="45"/>
      <c r="G90" s="19"/>
    </row>
    <row r="91" spans="1:7" ht="15">
      <c r="A91" s="48"/>
      <c r="B91" s="49"/>
      <c r="C91" s="50" t="s">
        <v>58</v>
      </c>
      <c r="D91" s="51"/>
      <c r="E91" s="51"/>
      <c r="F91" s="51"/>
      <c r="G91" s="52">
        <f>G99+G106+G112</f>
        <v>0</v>
      </c>
    </row>
    <row r="92" spans="1:7" ht="15">
      <c r="A92" s="18"/>
      <c r="B92" s="20"/>
      <c r="C92" s="38" t="s">
        <v>12</v>
      </c>
      <c r="D92" s="19"/>
      <c r="E92" s="40">
        <v>26.6</v>
      </c>
      <c r="F92" s="40" t="s">
        <v>8</v>
      </c>
      <c r="G92" s="24"/>
    </row>
    <row r="93" spans="1:7" ht="15">
      <c r="A93" s="99"/>
      <c r="B93" s="100"/>
      <c r="C93" s="95" t="s">
        <v>28</v>
      </c>
      <c r="D93" s="75"/>
      <c r="E93" s="75">
        <f>E92</f>
        <v>26.6</v>
      </c>
      <c r="F93" s="75" t="s">
        <v>8</v>
      </c>
      <c r="G93" s="76">
        <f aca="true" t="shared" si="3" ref="G93:G98">D93*E93</f>
        <v>0</v>
      </c>
    </row>
    <row r="94" spans="1:7" ht="15">
      <c r="A94" s="99"/>
      <c r="B94" s="100"/>
      <c r="C94" s="95" t="s">
        <v>29</v>
      </c>
      <c r="D94" s="75"/>
      <c r="E94" s="75">
        <v>1</v>
      </c>
      <c r="F94" s="75" t="s">
        <v>23</v>
      </c>
      <c r="G94" s="76">
        <f t="shared" si="3"/>
        <v>0</v>
      </c>
    </row>
    <row r="95" spans="1:7" ht="15">
      <c r="A95" s="99"/>
      <c r="B95" s="100"/>
      <c r="C95" s="95" t="s">
        <v>14</v>
      </c>
      <c r="D95" s="75"/>
      <c r="E95" s="75">
        <f>E92</f>
        <v>26.6</v>
      </c>
      <c r="F95" s="75" t="s">
        <v>8</v>
      </c>
      <c r="G95" s="76">
        <f t="shared" si="3"/>
        <v>0</v>
      </c>
    </row>
    <row r="96" spans="1:7" ht="15">
      <c r="A96" s="99"/>
      <c r="B96" s="100"/>
      <c r="C96" s="92" t="s">
        <v>50</v>
      </c>
      <c r="D96" s="93"/>
      <c r="E96" s="93">
        <v>1</v>
      </c>
      <c r="F96" s="93" t="s">
        <v>23</v>
      </c>
      <c r="G96" s="94">
        <f t="shared" si="3"/>
        <v>0</v>
      </c>
    </row>
    <row r="97" spans="1:7" ht="15">
      <c r="A97" s="99"/>
      <c r="B97" s="100"/>
      <c r="C97" s="95" t="s">
        <v>24</v>
      </c>
      <c r="D97" s="75"/>
      <c r="E97" s="75">
        <f>E92</f>
        <v>26.6</v>
      </c>
      <c r="F97" s="75" t="s">
        <v>8</v>
      </c>
      <c r="G97" s="76">
        <f t="shared" si="3"/>
        <v>0</v>
      </c>
    </row>
    <row r="98" spans="1:7" ht="15">
      <c r="A98" s="99"/>
      <c r="B98" s="100"/>
      <c r="C98" s="95" t="s">
        <v>25</v>
      </c>
      <c r="D98" s="75"/>
      <c r="E98" s="75">
        <f>E92</f>
        <v>26.6</v>
      </c>
      <c r="F98" s="75" t="s">
        <v>8</v>
      </c>
      <c r="G98" s="76">
        <f t="shared" si="3"/>
        <v>0</v>
      </c>
    </row>
    <row r="99" spans="1:7" ht="15">
      <c r="A99" s="18"/>
      <c r="B99" s="20"/>
      <c r="C99" s="22" t="s">
        <v>17</v>
      </c>
      <c r="D99" s="23"/>
      <c r="E99" s="23"/>
      <c r="F99" s="23"/>
      <c r="G99" s="54">
        <f>SUM(G93:G98)</f>
        <v>0</v>
      </c>
    </row>
    <row r="100" spans="1:7" ht="15">
      <c r="A100" s="18"/>
      <c r="B100" s="20"/>
      <c r="C100" s="38"/>
      <c r="D100" s="19"/>
      <c r="E100" s="19"/>
      <c r="F100" s="19"/>
      <c r="G100" s="24"/>
    </row>
    <row r="101" spans="1:7" ht="15">
      <c r="A101" s="18"/>
      <c r="B101" s="20"/>
      <c r="C101" s="38" t="s">
        <v>18</v>
      </c>
      <c r="D101" s="19"/>
      <c r="E101" s="40">
        <f>2.55+1.35</f>
        <v>3.9</v>
      </c>
      <c r="F101" s="40" t="s">
        <v>8</v>
      </c>
      <c r="G101" s="24"/>
    </row>
    <row r="102" spans="1:7" ht="15">
      <c r="A102" s="99"/>
      <c r="B102" s="100">
        <v>1</v>
      </c>
      <c r="C102" s="74" t="s">
        <v>30</v>
      </c>
      <c r="D102" s="75"/>
      <c r="E102" s="75">
        <f>E101</f>
        <v>3.9</v>
      </c>
      <c r="F102" s="75" t="s">
        <v>8</v>
      </c>
      <c r="G102" s="76">
        <f>D102*E102</f>
        <v>0</v>
      </c>
    </row>
    <row r="103" spans="1:7" ht="15">
      <c r="A103" s="99"/>
      <c r="B103" s="100">
        <v>2</v>
      </c>
      <c r="C103" s="74" t="s">
        <v>31</v>
      </c>
      <c r="D103" s="75"/>
      <c r="E103" s="75">
        <v>0.8</v>
      </c>
      <c r="F103" s="75" t="s">
        <v>8</v>
      </c>
      <c r="G103" s="76">
        <f>D103*E103</f>
        <v>0</v>
      </c>
    </row>
    <row r="104" spans="1:7" ht="15">
      <c r="A104" s="99"/>
      <c r="B104" s="100">
        <v>3</v>
      </c>
      <c r="C104" s="95" t="s">
        <v>24</v>
      </c>
      <c r="D104" s="75"/>
      <c r="E104" s="75">
        <v>3.9</v>
      </c>
      <c r="F104" s="75" t="s">
        <v>8</v>
      </c>
      <c r="G104" s="76">
        <f>D104*E104</f>
        <v>0</v>
      </c>
    </row>
    <row r="105" spans="1:7" ht="15">
      <c r="A105" s="99"/>
      <c r="B105" s="100">
        <v>4</v>
      </c>
      <c r="C105" s="95" t="s">
        <v>25</v>
      </c>
      <c r="D105" s="75"/>
      <c r="E105" s="75">
        <f>E101</f>
        <v>3.9</v>
      </c>
      <c r="F105" s="75" t="s">
        <v>8</v>
      </c>
      <c r="G105" s="76">
        <f>D105*E105</f>
        <v>0</v>
      </c>
    </row>
    <row r="106" spans="1:7" ht="15">
      <c r="A106" s="12"/>
      <c r="B106" s="20"/>
      <c r="C106" s="22" t="s">
        <v>17</v>
      </c>
      <c r="D106" s="23"/>
      <c r="E106" s="55"/>
      <c r="F106" s="55"/>
      <c r="G106" s="42">
        <f>SUM(G102:G105)</f>
        <v>0</v>
      </c>
    </row>
    <row r="107" spans="1:7" ht="15">
      <c r="A107" s="12"/>
      <c r="B107" s="20"/>
      <c r="C107" s="41"/>
      <c r="D107" s="45"/>
      <c r="E107" s="47"/>
      <c r="F107" s="47"/>
      <c r="G107" s="19"/>
    </row>
    <row r="108" spans="1:7" ht="15">
      <c r="A108" s="12"/>
      <c r="B108" s="20"/>
      <c r="C108" s="38" t="s">
        <v>21</v>
      </c>
      <c r="D108" s="45"/>
      <c r="E108" s="47">
        <v>3.9</v>
      </c>
      <c r="F108" s="47" t="s">
        <v>8</v>
      </c>
      <c r="G108" s="19"/>
    </row>
    <row r="109" spans="1:7" ht="15">
      <c r="A109" s="99"/>
      <c r="B109" s="100">
        <v>1</v>
      </c>
      <c r="C109" s="95" t="s">
        <v>59</v>
      </c>
      <c r="D109" s="75"/>
      <c r="E109" s="75">
        <f>E108</f>
        <v>3.9</v>
      </c>
      <c r="F109" s="75" t="s">
        <v>8</v>
      </c>
      <c r="G109" s="76">
        <f>D109*E109</f>
        <v>0</v>
      </c>
    </row>
    <row r="110" spans="1:7" ht="15">
      <c r="A110" s="99"/>
      <c r="B110" s="100">
        <v>2</v>
      </c>
      <c r="C110" s="95" t="s">
        <v>15</v>
      </c>
      <c r="D110" s="107"/>
      <c r="E110" s="108">
        <f>E105</f>
        <v>3.9</v>
      </c>
      <c r="F110" s="108" t="s">
        <v>8</v>
      </c>
      <c r="G110" s="75">
        <f>D110*E110</f>
        <v>0</v>
      </c>
    </row>
    <row r="111" spans="1:7" ht="15">
      <c r="A111" s="99"/>
      <c r="B111" s="100">
        <v>3</v>
      </c>
      <c r="C111" s="95" t="s">
        <v>56</v>
      </c>
      <c r="D111" s="107"/>
      <c r="E111" s="108">
        <f>E105</f>
        <v>3.9</v>
      </c>
      <c r="F111" s="108" t="s">
        <v>8</v>
      </c>
      <c r="G111" s="75">
        <f>D111*E111</f>
        <v>0</v>
      </c>
    </row>
    <row r="112" spans="1:7" ht="15">
      <c r="A112" s="12"/>
      <c r="B112" s="21"/>
      <c r="C112" s="22" t="s">
        <v>17</v>
      </c>
      <c r="D112" s="23"/>
      <c r="E112" s="23"/>
      <c r="F112" s="23"/>
      <c r="G112" s="42">
        <f>SUM(G109:G111)</f>
        <v>0</v>
      </c>
    </row>
    <row r="113" spans="1:8" s="133" customFormat="1" ht="15">
      <c r="A113" s="18"/>
      <c r="B113" s="20"/>
      <c r="C113" s="41"/>
      <c r="D113" s="19"/>
      <c r="E113" s="19"/>
      <c r="F113" s="19"/>
      <c r="G113" s="19"/>
      <c r="H113"/>
    </row>
    <row r="114" spans="1:8" s="133" customFormat="1" ht="15">
      <c r="A114" s="33"/>
      <c r="B114" s="34"/>
      <c r="C114" s="35" t="s">
        <v>66</v>
      </c>
      <c r="D114" s="36"/>
      <c r="E114" s="36"/>
      <c r="F114" s="36"/>
      <c r="G114" s="37">
        <f>G119+G125+G129</f>
        <v>0</v>
      </c>
      <c r="H114"/>
    </row>
    <row r="115" spans="1:8" s="133" customFormat="1" ht="15">
      <c r="A115" s="18"/>
      <c r="B115" s="20"/>
      <c r="C115" s="38" t="s">
        <v>12</v>
      </c>
      <c r="D115" s="19"/>
      <c r="E115" s="39">
        <v>24</v>
      </c>
      <c r="F115" s="40" t="s">
        <v>8</v>
      </c>
      <c r="G115" s="19"/>
      <c r="H115"/>
    </row>
    <row r="116" spans="1:8" s="133" customFormat="1" ht="15">
      <c r="A116" s="99"/>
      <c r="B116" s="100">
        <v>1</v>
      </c>
      <c r="C116" s="95" t="s">
        <v>13</v>
      </c>
      <c r="D116" s="75"/>
      <c r="E116" s="96">
        <f>E115</f>
        <v>24</v>
      </c>
      <c r="F116" s="75" t="s">
        <v>8</v>
      </c>
      <c r="G116" s="76">
        <f>D116*E116</f>
        <v>0</v>
      </c>
      <c r="H116"/>
    </row>
    <row r="117" spans="1:8" s="133" customFormat="1" ht="15">
      <c r="A117" s="99"/>
      <c r="B117" s="100">
        <v>2</v>
      </c>
      <c r="C117" s="95" t="s">
        <v>14</v>
      </c>
      <c r="D117" s="75"/>
      <c r="E117" s="96">
        <f>E115</f>
        <v>24</v>
      </c>
      <c r="F117" s="75" t="s">
        <v>8</v>
      </c>
      <c r="G117" s="76">
        <f>D117*E117</f>
        <v>0</v>
      </c>
      <c r="H117"/>
    </row>
    <row r="118" spans="1:8" s="133" customFormat="1" ht="15">
      <c r="A118" s="99"/>
      <c r="B118" s="100">
        <v>3</v>
      </c>
      <c r="C118" s="95" t="s">
        <v>15</v>
      </c>
      <c r="D118" s="75"/>
      <c r="E118" s="96">
        <f>E115</f>
        <v>24</v>
      </c>
      <c r="F118" s="75" t="s">
        <v>8</v>
      </c>
      <c r="G118" s="76">
        <f>D118*E118</f>
        <v>0</v>
      </c>
      <c r="H118"/>
    </row>
    <row r="119" spans="1:8" s="133" customFormat="1" ht="15">
      <c r="A119" s="18"/>
      <c r="B119" s="20"/>
      <c r="C119" s="22" t="s">
        <v>17</v>
      </c>
      <c r="D119" s="23"/>
      <c r="E119" s="23"/>
      <c r="F119" s="23"/>
      <c r="G119" s="42">
        <f>SUM(G116:G118)</f>
        <v>0</v>
      </c>
      <c r="H119"/>
    </row>
    <row r="120" spans="1:8" s="133" customFormat="1" ht="15">
      <c r="A120" s="18"/>
      <c r="B120" s="20"/>
      <c r="C120" s="41"/>
      <c r="D120" s="19"/>
      <c r="E120" s="19"/>
      <c r="F120" s="19"/>
      <c r="G120" s="43"/>
      <c r="H120"/>
    </row>
    <row r="121" spans="1:8" s="133" customFormat="1" ht="15">
      <c r="A121" s="18"/>
      <c r="B121" s="20"/>
      <c r="C121" s="38" t="s">
        <v>18</v>
      </c>
      <c r="D121" s="19"/>
      <c r="E121" s="40">
        <v>8.8</v>
      </c>
      <c r="F121" s="40" t="s">
        <v>8</v>
      </c>
      <c r="G121" s="19"/>
      <c r="H121"/>
    </row>
    <row r="122" spans="1:8" s="133" customFormat="1" ht="29.25">
      <c r="A122" s="99"/>
      <c r="B122" s="100">
        <v>1</v>
      </c>
      <c r="C122" s="74" t="s">
        <v>27</v>
      </c>
      <c r="D122" s="75"/>
      <c r="E122" s="75">
        <f>E121</f>
        <v>8.8</v>
      </c>
      <c r="F122" s="75" t="s">
        <v>8</v>
      </c>
      <c r="G122" s="76">
        <f>D122*E122</f>
        <v>0</v>
      </c>
      <c r="H122"/>
    </row>
    <row r="123" spans="1:8" s="133" customFormat="1" ht="15">
      <c r="A123" s="99"/>
      <c r="B123" s="100">
        <v>2</v>
      </c>
      <c r="C123" s="95" t="s">
        <v>13</v>
      </c>
      <c r="D123" s="75"/>
      <c r="E123" s="96">
        <f>E122</f>
        <v>8.8</v>
      </c>
      <c r="F123" s="75" t="s">
        <v>8</v>
      </c>
      <c r="G123" s="76">
        <f>D123*E123</f>
        <v>0</v>
      </c>
      <c r="H123"/>
    </row>
    <row r="124" spans="1:8" s="133" customFormat="1" ht="15">
      <c r="A124" s="99"/>
      <c r="B124" s="100">
        <v>3</v>
      </c>
      <c r="C124" s="74" t="s">
        <v>19</v>
      </c>
      <c r="D124" s="75"/>
      <c r="E124" s="75">
        <f>E121</f>
        <v>8.8</v>
      </c>
      <c r="F124" s="75" t="s">
        <v>8</v>
      </c>
      <c r="G124" s="76">
        <f>E124*D124</f>
        <v>0</v>
      </c>
      <c r="H124"/>
    </row>
    <row r="125" spans="1:8" s="133" customFormat="1" ht="15">
      <c r="A125" s="12"/>
      <c r="B125" s="21"/>
      <c r="C125" s="22" t="s">
        <v>9</v>
      </c>
      <c r="D125" s="23"/>
      <c r="E125" s="23"/>
      <c r="F125" s="23"/>
      <c r="G125" s="42">
        <f>SUM(G122:G124)</f>
        <v>0</v>
      </c>
      <c r="H125"/>
    </row>
    <row r="126" spans="1:8" s="133" customFormat="1" ht="15">
      <c r="A126" s="12"/>
      <c r="B126" s="21"/>
      <c r="C126" s="44"/>
      <c r="D126" s="45"/>
      <c r="E126" s="45"/>
      <c r="F126" s="45"/>
      <c r="G126" s="43"/>
      <c r="H126"/>
    </row>
    <row r="127" spans="1:8" s="133" customFormat="1" ht="15">
      <c r="A127" s="122"/>
      <c r="B127" s="123"/>
      <c r="C127" s="124" t="s">
        <v>21</v>
      </c>
      <c r="D127" s="125"/>
      <c r="E127" s="126">
        <v>8.8</v>
      </c>
      <c r="F127" s="126" t="s">
        <v>8</v>
      </c>
      <c r="G127" s="127"/>
      <c r="H127"/>
    </row>
    <row r="128" spans="1:8" s="133" customFormat="1" ht="15">
      <c r="A128" s="99"/>
      <c r="B128" s="100">
        <v>1</v>
      </c>
      <c r="C128" s="110" t="s">
        <v>46</v>
      </c>
      <c r="D128" s="111"/>
      <c r="E128" s="112">
        <v>2</v>
      </c>
      <c r="F128" s="98" t="s">
        <v>20</v>
      </c>
      <c r="G128" s="94">
        <f>D128*E128</f>
        <v>0</v>
      </c>
      <c r="H128"/>
    </row>
    <row r="129" spans="1:8" s="133" customFormat="1" ht="15">
      <c r="A129" s="12"/>
      <c r="B129" s="21"/>
      <c r="C129" s="22" t="s">
        <v>9</v>
      </c>
      <c r="D129" s="23"/>
      <c r="E129" s="23"/>
      <c r="F129" s="23"/>
      <c r="G129" s="42">
        <f>SUM(G128)</f>
        <v>0</v>
      </c>
      <c r="H129"/>
    </row>
    <row r="130" spans="1:8" s="133" customFormat="1" ht="15">
      <c r="A130" s="18"/>
      <c r="B130" s="20"/>
      <c r="C130" s="41"/>
      <c r="D130" s="19"/>
      <c r="E130" s="19"/>
      <c r="F130" s="19"/>
      <c r="G130" s="19"/>
      <c r="H130"/>
    </row>
    <row r="131" spans="1:7" ht="15">
      <c r="A131" s="12"/>
      <c r="B131" s="21"/>
      <c r="C131" s="44"/>
      <c r="D131" s="45"/>
      <c r="E131" s="45"/>
      <c r="F131" s="45"/>
      <c r="G131" s="53"/>
    </row>
    <row r="132" spans="1:7" ht="15">
      <c r="A132" s="16" t="s">
        <v>64</v>
      </c>
      <c r="B132" s="56"/>
      <c r="C132" s="17" t="s">
        <v>33</v>
      </c>
      <c r="D132" s="26"/>
      <c r="E132" s="26"/>
      <c r="F132" s="26"/>
      <c r="G132" s="28">
        <f>SUM(G133:G133)</f>
        <v>0</v>
      </c>
    </row>
    <row r="133" spans="1:7" ht="15">
      <c r="A133" s="99"/>
      <c r="B133" s="100">
        <v>1</v>
      </c>
      <c r="C133" s="95" t="s">
        <v>34</v>
      </c>
      <c r="D133" s="75"/>
      <c r="E133" s="75"/>
      <c r="F133" s="75"/>
      <c r="G133" s="75">
        <f>D133</f>
        <v>0</v>
      </c>
    </row>
    <row r="134" spans="1:7" ht="15">
      <c r="A134" s="12"/>
      <c r="B134" s="21"/>
      <c r="C134" s="44"/>
      <c r="D134" s="45"/>
      <c r="E134" s="45"/>
      <c r="F134" s="45"/>
      <c r="G134" s="45"/>
    </row>
    <row r="135" spans="1:7" ht="17.25" customHeight="1">
      <c r="A135" s="16" t="s">
        <v>32</v>
      </c>
      <c r="B135" s="56"/>
      <c r="C135" s="17" t="s">
        <v>36</v>
      </c>
      <c r="D135" s="26"/>
      <c r="E135" s="26"/>
      <c r="F135" s="26"/>
      <c r="G135" s="57">
        <f>SUM(G136:G138)</f>
        <v>0</v>
      </c>
    </row>
    <row r="136" spans="1:7" ht="15.75" customHeight="1">
      <c r="A136" s="78"/>
      <c r="B136" s="89">
        <v>1</v>
      </c>
      <c r="C136" s="95" t="s">
        <v>37</v>
      </c>
      <c r="D136" s="91"/>
      <c r="E136" s="91">
        <v>10</v>
      </c>
      <c r="F136" s="91" t="s">
        <v>20</v>
      </c>
      <c r="G136" s="91">
        <f>D136*E136</f>
        <v>0</v>
      </c>
    </row>
    <row r="137" spans="1:7" ht="15.75" customHeight="1">
      <c r="A137" s="78"/>
      <c r="B137" s="89">
        <v>2</v>
      </c>
      <c r="C137" s="90" t="s">
        <v>38</v>
      </c>
      <c r="D137" s="91"/>
      <c r="E137" s="91">
        <v>10</v>
      </c>
      <c r="F137" s="91" t="s">
        <v>20</v>
      </c>
      <c r="G137" s="91">
        <f>D137*E137</f>
        <v>0</v>
      </c>
    </row>
    <row r="138" spans="1:7" ht="15.75" customHeight="1">
      <c r="A138" s="78"/>
      <c r="B138" s="89">
        <v>3</v>
      </c>
      <c r="C138" s="90" t="s">
        <v>65</v>
      </c>
      <c r="D138" s="91"/>
      <c r="E138" s="91">
        <v>5</v>
      </c>
      <c r="F138" s="91" t="s">
        <v>23</v>
      </c>
      <c r="G138" s="91">
        <f>D138*E138</f>
        <v>0</v>
      </c>
    </row>
    <row r="139" spans="1:7" ht="15.75" customHeight="1">
      <c r="A139" s="58"/>
      <c r="B139" s="59"/>
      <c r="C139" s="60"/>
      <c r="D139" s="61"/>
      <c r="E139" s="61"/>
      <c r="F139" s="61"/>
      <c r="G139" s="61"/>
    </row>
    <row r="140" spans="1:7" ht="18" customHeight="1">
      <c r="A140" s="16" t="s">
        <v>35</v>
      </c>
      <c r="B140" s="56"/>
      <c r="C140" s="17" t="s">
        <v>62</v>
      </c>
      <c r="D140" s="26"/>
      <c r="E140" s="26"/>
      <c r="F140" s="26"/>
      <c r="G140" s="57">
        <f>SUM(G141:G148)</f>
        <v>0</v>
      </c>
    </row>
    <row r="141" spans="1:7" ht="18" customHeight="1">
      <c r="A141" s="99"/>
      <c r="B141" s="100">
        <v>1</v>
      </c>
      <c r="C141" s="90" t="s">
        <v>63</v>
      </c>
      <c r="D141" s="91"/>
      <c r="E141" s="91">
        <v>1</v>
      </c>
      <c r="F141" s="91" t="s">
        <v>23</v>
      </c>
      <c r="G141" s="91">
        <f>D141*E141</f>
        <v>0</v>
      </c>
    </row>
    <row r="142" spans="1:7" ht="18" customHeight="1">
      <c r="A142" s="99"/>
      <c r="B142" s="100">
        <v>2</v>
      </c>
      <c r="C142" s="90" t="s">
        <v>39</v>
      </c>
      <c r="D142" s="91"/>
      <c r="E142" s="91">
        <v>1</v>
      </c>
      <c r="F142" s="91" t="s">
        <v>16</v>
      </c>
      <c r="G142" s="91">
        <f aca="true" t="shared" si="4" ref="G142:G148">D142*E142</f>
        <v>0</v>
      </c>
    </row>
    <row r="143" spans="1:7" ht="30.75" customHeight="1">
      <c r="A143" s="99"/>
      <c r="B143" s="100">
        <v>3</v>
      </c>
      <c r="C143" s="90" t="s">
        <v>48</v>
      </c>
      <c r="D143" s="91"/>
      <c r="E143" s="91">
        <v>1</v>
      </c>
      <c r="F143" s="91" t="s">
        <v>16</v>
      </c>
      <c r="G143" s="91">
        <f t="shared" si="4"/>
        <v>0</v>
      </c>
    </row>
    <row r="144" spans="1:7" ht="18" customHeight="1">
      <c r="A144" s="99"/>
      <c r="B144" s="100">
        <v>4</v>
      </c>
      <c r="C144" s="90" t="s">
        <v>40</v>
      </c>
      <c r="D144" s="91"/>
      <c r="E144" s="91">
        <v>1</v>
      </c>
      <c r="F144" s="91" t="s">
        <v>23</v>
      </c>
      <c r="G144" s="91">
        <f t="shared" si="4"/>
        <v>0</v>
      </c>
    </row>
    <row r="145" spans="1:7" ht="18" customHeight="1">
      <c r="A145" s="99"/>
      <c r="B145" s="100">
        <v>5</v>
      </c>
      <c r="C145" s="90" t="s">
        <v>47</v>
      </c>
      <c r="D145" s="91"/>
      <c r="E145" s="91">
        <v>1</v>
      </c>
      <c r="F145" s="91" t="s">
        <v>23</v>
      </c>
      <c r="G145" s="91">
        <f t="shared" si="4"/>
        <v>0</v>
      </c>
    </row>
    <row r="146" spans="1:7" ht="18" customHeight="1">
      <c r="A146" s="99"/>
      <c r="B146" s="100">
        <v>6</v>
      </c>
      <c r="C146" s="90" t="s">
        <v>41</v>
      </c>
      <c r="D146" s="91"/>
      <c r="E146" s="91">
        <v>1</v>
      </c>
      <c r="F146" s="91" t="s">
        <v>23</v>
      </c>
      <c r="G146" s="91">
        <f t="shared" si="4"/>
        <v>0</v>
      </c>
    </row>
    <row r="147" spans="1:7" ht="18" customHeight="1">
      <c r="A147" s="99"/>
      <c r="B147" s="132">
        <v>7</v>
      </c>
      <c r="C147" s="131" t="s">
        <v>42</v>
      </c>
      <c r="D147" s="130"/>
      <c r="E147" s="91">
        <v>1</v>
      </c>
      <c r="F147" s="91" t="s">
        <v>23</v>
      </c>
      <c r="G147" s="91">
        <f t="shared" si="4"/>
        <v>0</v>
      </c>
    </row>
    <row r="148" spans="1:7" ht="18" customHeight="1">
      <c r="A148" s="99"/>
      <c r="B148" s="100">
        <v>8</v>
      </c>
      <c r="C148" s="90" t="s">
        <v>43</v>
      </c>
      <c r="D148" s="91"/>
      <c r="E148" s="91">
        <v>1</v>
      </c>
      <c r="F148" s="91" t="s">
        <v>23</v>
      </c>
      <c r="G148" s="91">
        <f t="shared" si="4"/>
        <v>0</v>
      </c>
    </row>
    <row r="149" spans="1:7" ht="18" customHeight="1">
      <c r="A149" s="122"/>
      <c r="B149" s="123"/>
      <c r="C149" s="46" t="s">
        <v>9</v>
      </c>
      <c r="D149" s="45"/>
      <c r="E149" s="45"/>
      <c r="F149" s="63"/>
      <c r="G149" s="53">
        <f>G132+G135+G140</f>
        <v>0</v>
      </c>
    </row>
    <row r="150" spans="1:7" ht="18" customHeight="1">
      <c r="A150" s="122"/>
      <c r="B150" s="123"/>
      <c r="C150" s="128"/>
      <c r="D150" s="129"/>
      <c r="E150" s="129"/>
      <c r="F150" s="129"/>
      <c r="G150" s="129"/>
    </row>
    <row r="151" spans="1:7" ht="18" customHeight="1">
      <c r="A151" s="77"/>
      <c r="B151" s="79"/>
      <c r="C151" s="80" t="s">
        <v>60</v>
      </c>
      <c r="D151" s="79"/>
      <c r="E151" s="79"/>
      <c r="F151" s="79"/>
      <c r="G151" s="81">
        <f>G155+G161</f>
        <v>0</v>
      </c>
    </row>
    <row r="152" spans="1:7" ht="18" customHeight="1">
      <c r="A152" s="114"/>
      <c r="B152" s="86"/>
      <c r="C152" s="85" t="s">
        <v>12</v>
      </c>
      <c r="D152" s="86"/>
      <c r="E152" s="87"/>
      <c r="F152" s="87"/>
      <c r="G152" s="116"/>
    </row>
    <row r="153" spans="1:7" ht="18" customHeight="1">
      <c r="A153" s="109"/>
      <c r="B153" s="93">
        <v>1</v>
      </c>
      <c r="C153" s="97" t="s">
        <v>51</v>
      </c>
      <c r="D153" s="93"/>
      <c r="E153" s="93">
        <v>83</v>
      </c>
      <c r="F153" s="93" t="s">
        <v>67</v>
      </c>
      <c r="G153" s="117">
        <f>D153*E153</f>
        <v>0</v>
      </c>
    </row>
    <row r="154" spans="1:7" ht="18" customHeight="1">
      <c r="A154" s="109"/>
      <c r="B154" s="93">
        <v>2</v>
      </c>
      <c r="C154" s="97" t="s">
        <v>52</v>
      </c>
      <c r="D154" s="93"/>
      <c r="E154" s="93">
        <v>270</v>
      </c>
      <c r="F154" s="93" t="s">
        <v>8</v>
      </c>
      <c r="G154" s="117">
        <f>D154*E154</f>
        <v>0</v>
      </c>
    </row>
    <row r="155" spans="1:7" ht="18" customHeight="1">
      <c r="A155" s="114"/>
      <c r="B155" s="86"/>
      <c r="C155" s="103" t="s">
        <v>9</v>
      </c>
      <c r="D155" s="104"/>
      <c r="E155" s="104"/>
      <c r="F155" s="104"/>
      <c r="G155" s="105">
        <f>SUM(G153:G154)</f>
        <v>0</v>
      </c>
    </row>
    <row r="156" spans="1:7" ht="18" customHeight="1">
      <c r="A156" s="114"/>
      <c r="B156" s="86"/>
      <c r="C156" s="115"/>
      <c r="D156" s="86"/>
      <c r="E156" s="86"/>
      <c r="F156" s="86"/>
      <c r="G156" s="116"/>
    </row>
    <row r="157" spans="1:7" ht="18" customHeight="1">
      <c r="A157" s="83"/>
      <c r="B157" s="84"/>
      <c r="C157" s="85" t="s">
        <v>18</v>
      </c>
      <c r="D157" s="86"/>
      <c r="E157" s="113">
        <v>59.1</v>
      </c>
      <c r="F157" s="87" t="s">
        <v>8</v>
      </c>
      <c r="G157" s="88"/>
    </row>
    <row r="158" spans="1:7" ht="18" customHeight="1">
      <c r="A158" s="109"/>
      <c r="B158" s="93">
        <v>1</v>
      </c>
      <c r="C158" s="92" t="s">
        <v>53</v>
      </c>
      <c r="D158" s="93"/>
      <c r="E158" s="106">
        <f>E157</f>
        <v>59.1</v>
      </c>
      <c r="F158" s="93" t="s">
        <v>8</v>
      </c>
      <c r="G158" s="94">
        <f>D158*E158</f>
        <v>0</v>
      </c>
    </row>
    <row r="159" spans="1:7" ht="18" customHeight="1">
      <c r="A159" s="109"/>
      <c r="B159" s="93">
        <v>2</v>
      </c>
      <c r="C159" s="92" t="s">
        <v>54</v>
      </c>
      <c r="D159" s="93"/>
      <c r="E159" s="106">
        <f>E157</f>
        <v>59.1</v>
      </c>
      <c r="F159" s="93" t="s">
        <v>8</v>
      </c>
      <c r="G159" s="94">
        <f>D159*E159</f>
        <v>0</v>
      </c>
    </row>
    <row r="160" spans="1:7" ht="15">
      <c r="A160" s="109"/>
      <c r="B160" s="93">
        <v>3</v>
      </c>
      <c r="C160" s="92" t="s">
        <v>55</v>
      </c>
      <c r="D160" s="93"/>
      <c r="E160" s="106">
        <f>E157</f>
        <v>59.1</v>
      </c>
      <c r="F160" s="93" t="s">
        <v>8</v>
      </c>
      <c r="G160" s="94">
        <f>D160*E160</f>
        <v>0</v>
      </c>
    </row>
    <row r="161" spans="1:7" ht="15">
      <c r="A161" s="83"/>
      <c r="B161" s="84"/>
      <c r="C161" s="103" t="s">
        <v>9</v>
      </c>
      <c r="D161" s="104"/>
      <c r="E161" s="104"/>
      <c r="F161" s="104"/>
      <c r="G161" s="105">
        <f>SUM(G158:G160)</f>
        <v>0</v>
      </c>
    </row>
    <row r="162" spans="1:7" ht="15">
      <c r="A162" s="64"/>
      <c r="B162" s="65"/>
      <c r="C162" s="66"/>
      <c r="D162" s="62"/>
      <c r="E162" s="62"/>
      <c r="F162" s="67"/>
      <c r="G162" s="45"/>
    </row>
    <row r="163" spans="1:7" ht="18.75">
      <c r="A163" s="68"/>
      <c r="B163" s="69"/>
      <c r="C163" s="70" t="s">
        <v>44</v>
      </c>
      <c r="D163" s="71"/>
      <c r="E163" s="71"/>
      <c r="F163" s="71"/>
      <c r="G163" s="72">
        <f>G149+G7+G151</f>
        <v>0</v>
      </c>
    </row>
    <row r="165" spans="3:7" ht="15.75">
      <c r="C165" s="101"/>
      <c r="G165" s="102"/>
    </row>
    <row r="166" spans="2:7" ht="15">
      <c r="B166" s="119"/>
      <c r="C166" s="118"/>
      <c r="D166" s="120"/>
      <c r="E166" s="120"/>
      <c r="F166" s="120"/>
      <c r="G166" s="82"/>
    </row>
    <row r="167" spans="2:7" ht="15">
      <c r="B167" s="119"/>
      <c r="C167" s="118"/>
      <c r="D167" s="120"/>
      <c r="E167" s="120"/>
      <c r="F167" s="120"/>
      <c r="G167" s="82"/>
    </row>
    <row r="168" spans="2:7" ht="15">
      <c r="B168" s="119"/>
      <c r="C168" s="118"/>
      <c r="D168" s="120"/>
      <c r="E168" s="120"/>
      <c r="F168" s="120"/>
      <c r="G168" s="82"/>
    </row>
    <row r="169" ht="15">
      <c r="G169" s="82"/>
    </row>
  </sheetData>
  <sheetProtection selectLockedCells="1" selectUnlockedCells="1"/>
  <mergeCells count="3">
    <mergeCell ref="F1:G1"/>
    <mergeCell ref="A2:G2"/>
    <mergeCell ref="A3:G3"/>
  </mergeCells>
  <printOptions/>
  <pageMargins left="0.59" right="0.49" top="0.75" bottom="0.75" header="0.5118055555555555" footer="0.5118055555555555"/>
  <pageSetup horizontalDpi="300" verticalDpi="300" orientation="landscape" paperSize="9" scale="57" r:id="rId1"/>
  <rowBreaks count="6" manualBreakCount="6">
    <brk id="14" max="255" man="1"/>
    <brk id="25" max="255" man="1"/>
    <brk id="82" max="255" man="1"/>
    <brk id="97" max="255" man="1"/>
    <brk id="126" max="255" man="1"/>
    <brk id="147" max="255" man="1"/>
  </rowBreaks>
  <ignoredErrors>
    <ignoredError sqref="G1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 Рудаков</dc:creator>
  <cp:keywords/>
  <dc:description/>
  <cp:lastModifiedBy>Денис</cp:lastModifiedBy>
  <cp:lastPrinted>2014-12-03T14:43:06Z</cp:lastPrinted>
  <dcterms:created xsi:type="dcterms:W3CDTF">2014-08-05T09:03:12Z</dcterms:created>
  <dcterms:modified xsi:type="dcterms:W3CDTF">2014-12-07T15:54:57Z</dcterms:modified>
  <cp:category/>
  <cp:version/>
  <cp:contentType/>
  <cp:contentStatus/>
</cp:coreProperties>
</file>