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9680"/>
  </bookViews>
  <sheets>
    <sheet name="Отделка Гатчина2" sheetId="1" r:id="rId1"/>
  </sheets>
  <externalReferences>
    <externalReference r:id="rId2"/>
  </externalReferences>
  <definedNames>
    <definedName name="справочник">[1]Лист1!$A$1:$A$20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54" i="1"/>
  <c r="J47" i="1"/>
  <c r="J18" i="1"/>
  <c r="J13" i="1"/>
  <c r="J72" i="1" l="1"/>
  <c r="J43" i="1"/>
  <c r="I72" i="1"/>
  <c r="I43" i="1"/>
  <c r="J28" i="1"/>
  <c r="I59" i="1"/>
  <c r="K13" i="1"/>
  <c r="I13" i="1"/>
  <c r="K28" i="1"/>
  <c r="I28" i="1"/>
  <c r="I77" i="1"/>
  <c r="K18" i="1"/>
  <c r="I18" i="1"/>
  <c r="I23" i="1"/>
  <c r="K47" i="1"/>
  <c r="I47" i="1"/>
  <c r="K54" i="1"/>
  <c r="I54" i="1"/>
  <c r="J59" i="1"/>
  <c r="J77" i="1"/>
  <c r="K23" i="1"/>
  <c r="K43" i="1" l="1"/>
  <c r="K72" i="1"/>
  <c r="J78" i="1"/>
  <c r="K77" i="1"/>
  <c r="K59" i="1"/>
  <c r="I78" i="1"/>
  <c r="K78" i="1" l="1"/>
</calcChain>
</file>

<file path=xl/sharedStrings.xml><?xml version="1.0" encoding="utf-8"?>
<sst xmlns="http://schemas.openxmlformats.org/spreadsheetml/2006/main" count="132" uniqueCount="66">
  <si>
    <t>№ п/п</t>
  </si>
  <si>
    <t>Наименование работ, затрат</t>
  </si>
  <si>
    <t>ед. изм.</t>
  </si>
  <si>
    <t>кол-во</t>
  </si>
  <si>
    <t>стоимость за единицу</t>
  </si>
  <si>
    <t>Всего</t>
  </si>
  <si>
    <t>материалы</t>
  </si>
  <si>
    <t>работа</t>
  </si>
  <si>
    <t>Итого</t>
  </si>
  <si>
    <t>ИТОГО</t>
  </si>
  <si>
    <t>Всего:</t>
  </si>
  <si>
    <t>Итого:</t>
  </si>
  <si>
    <t>Водомерный узел( подвал)</t>
  </si>
  <si>
    <t>кв.м.</t>
  </si>
  <si>
    <t>Потолок:облицовка минплитой  толщиной 50мм.снакрытием стеклохолстом и металлической сеткой</t>
  </si>
  <si>
    <t>Стены;1-слойная штукатурка,окраска водостойкой с повышеной стойкостью водоимульсионной краской.</t>
  </si>
  <si>
    <t>ИТП(подвал )</t>
  </si>
  <si>
    <t>ГРЩ (подвал )</t>
  </si>
  <si>
    <t>Помешение уборочного инвентаря (подвал)</t>
  </si>
  <si>
    <t>Жилые помещения 100 квартир по программе ЖИП</t>
  </si>
  <si>
    <r>
      <t xml:space="preserve">              </t>
    </r>
    <r>
      <rPr>
        <b/>
        <sz val="11"/>
        <color theme="1"/>
        <rFont val="Calibri"/>
        <family val="2"/>
        <charset val="204"/>
        <scheme val="minor"/>
      </rPr>
      <t xml:space="preserve">   Полы</t>
    </r>
  </si>
  <si>
    <t>Кухни,комнаты,коридор.</t>
  </si>
  <si>
    <t>линолиум на джутовой основе</t>
  </si>
  <si>
    <t>Сан.узлы</t>
  </si>
  <si>
    <t>керамическая плитка</t>
  </si>
  <si>
    <t xml:space="preserve">       Потолки</t>
  </si>
  <si>
    <t>Стены</t>
  </si>
  <si>
    <t>Тамбуры</t>
  </si>
  <si>
    <t>Лестничные клетки,коридоры общего пользования</t>
  </si>
  <si>
    <t>Потолок:облицовка минплитой  толщиной 50мм.с накрытием стеклохолстом и металлической сеткой</t>
  </si>
  <si>
    <t>Жилые помещения 160 квартир по программеСИП</t>
  </si>
  <si>
    <t>Полы;(плинтус 313,2п./м.)</t>
  </si>
  <si>
    <t>Помещения ТСЖ</t>
  </si>
  <si>
    <t>Полы;клей 3мм.,керамическая плитка 7мм.</t>
  </si>
  <si>
    <t>Потолок:выравнивание штукатурным слоем до8мм.,окраска водостойкой с повышеной стойкостью водоимульсионной краской.</t>
  </si>
  <si>
    <t>Стены;1-слойная штукатурка до15мм.,окраска водостойкой с повышеной стойкостью водоимульсионной краской.</t>
  </si>
  <si>
    <t>Полы;клей 3мм.,керамическая плитка7мм.</t>
  </si>
  <si>
    <t>Комнаты;грунтовка,штукатурка до8мм.,шпаклёвка до3мм.,окраска</t>
  </si>
  <si>
    <t>Сан.узлы,кухни;грунтовка,шпаклёвка до3мм.,окраска,</t>
  </si>
  <si>
    <t>Коридоры;грунтовка,штукатурка до 8мм.,шпаклёвка до 3мм.,покраска.</t>
  </si>
  <si>
    <t>Комнаты;грунтовка,штукатурка в 2а слоя до 30мм.,шпаклёвка до3мм.,оклейка обоев,покраска.(плинтус ПВХ 2698п/м.)</t>
  </si>
  <si>
    <t>Сан.узлы;грунтовка,шпаклёвка до 5мм,покраска.</t>
  </si>
  <si>
    <t>Коридоры;грунтовка,штукатурка до 15мм.,шпаклёвка до 3мм.,оклейка обоев,покраска.(плинтус ПВХ 1341,8п/м.)</t>
  </si>
  <si>
    <t>Кухни;грунтовка,штукатурка до 15мм.,шпаклёвка до 3мм.,оклейка обоев,покраска.(плинтус ПВХ 1517.69п/м.)</t>
  </si>
  <si>
    <t>Окна ( откосы);грунтовка,шпаклёвка до 5мм,покраска.</t>
  </si>
  <si>
    <t>Потолки;шпатлёвка до 8мм,покраска.</t>
  </si>
  <si>
    <t>Стены;1-слойная штукатурка до 15мм.,окраска водостойкой с повышеной стойкостью водоимульсионной краской.</t>
  </si>
  <si>
    <t>Сан.узлы;грунтовка,шпаклёвка до3мм.,окраска,</t>
  </si>
  <si>
    <t>Комнаты,коридор.</t>
  </si>
  <si>
    <t>Стены;грунтовка,шпатлёвка в 1слой до 5мм.</t>
  </si>
  <si>
    <t>Комнаты;грунтовка,штукатурка в 2а слоя до 30мм.,шпаклёвка до3мм.,оклейка обоев,покраска.</t>
  </si>
  <si>
    <t>Тамбур;грунтовка,штукатурка до 15мм.,шпаклёвка до 3мм.,покраска.</t>
  </si>
  <si>
    <t>Сан.узлы;клей 3мм.,керамическая плитка 7мм.</t>
  </si>
  <si>
    <t>Колясочные</t>
  </si>
  <si>
    <t>Стены;грунтовка,штукатурка в 1слой до 15мм. ,шпатлёвка до 3мм.,покраска.</t>
  </si>
  <si>
    <t>Пол;грунтовка,покраска.</t>
  </si>
  <si>
    <t>Полы;лифтовой хол,межэтажные перекрытия.</t>
  </si>
  <si>
    <t xml:space="preserve">Расчет стоимости работ   </t>
  </si>
  <si>
    <t xml:space="preserve">                            Работы по внутренней отделке на Объекте по адресу: Ленингадская обл. г.Гатчина Западный строительный р-н дом №22                                      </t>
  </si>
  <si>
    <t>Потолки;грунтовка, шпатлёвка до 8мм.</t>
  </si>
  <si>
    <t>Примечание: Цены указывать с доставкой в Гатчину</t>
  </si>
  <si>
    <t>Потолок;грунтовка,шпатлёвка до 3мм,покраска.</t>
  </si>
  <si>
    <t>Окна ( откосы); грунтовка,шпаклёвка до 5мм,покраска.</t>
  </si>
  <si>
    <t>Окна ( откосы); грунтовка,шпаклёвка до 5мм.</t>
  </si>
  <si>
    <t xml:space="preserve">Наименование организации: </t>
  </si>
  <si>
    <t>наименование предлагаемых 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</si>
</sst>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164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3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44" fontId="4" fillId="0" borderId="0" xfId="0" applyNumberFormat="1" applyFont="1"/>
    <xf numFmtId="0" fontId="6" fillId="0" borderId="7" xfId="0" applyFont="1" applyBorder="1" applyAlignment="1"/>
    <xf numFmtId="0" fontId="6" fillId="0" borderId="0" xfId="0" applyFont="1" applyBorder="1" applyAlignment="1"/>
    <xf numFmtId="0" fontId="5" fillId="0" borderId="0" xfId="0" applyFont="1" applyBorder="1"/>
    <xf numFmtId="0" fontId="4" fillId="0" borderId="0" xfId="0" applyFont="1" applyFill="1"/>
    <xf numFmtId="0" fontId="15" fillId="0" borderId="0" xfId="0" applyFont="1" applyAlignment="1">
      <alignment horizontal="left"/>
    </xf>
    <xf numFmtId="44" fontId="7" fillId="0" borderId="0" xfId="0" applyNumberFormat="1" applyFont="1" applyBorder="1" applyAlignment="1">
      <alignment horizontal="center" vertical="center" wrapText="1"/>
    </xf>
    <xf numFmtId="44" fontId="7" fillId="0" borderId="14" xfId="0" applyNumberFormat="1" applyFont="1" applyBorder="1" applyAlignment="1">
      <alignment horizontal="center" vertical="center" wrapText="1"/>
    </xf>
    <xf numFmtId="44" fontId="7" fillId="0" borderId="14" xfId="0" applyNumberFormat="1" applyFont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 wrapText="1"/>
    </xf>
    <xf numFmtId="43" fontId="17" fillId="2" borderId="10" xfId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43" fontId="17" fillId="2" borderId="9" xfId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0" fillId="4" borderId="18" xfId="0" applyNumberFormat="1" applyFont="1" applyFill="1" applyBorder="1" applyAlignment="1"/>
    <xf numFmtId="0" fontId="10" fillId="4" borderId="16" xfId="0" applyNumberFormat="1" applyFont="1" applyFill="1" applyBorder="1" applyAlignment="1"/>
    <xf numFmtId="0" fontId="10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3" fontId="10" fillId="2" borderId="5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/>
    </xf>
    <xf numFmtId="43" fontId="17" fillId="2" borderId="24" xfId="1" applyFont="1" applyFill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/>
    </xf>
    <xf numFmtId="43" fontId="17" fillId="2" borderId="5" xfId="1" applyFont="1" applyFill="1" applyBorder="1" applyAlignment="1">
      <alignment horizontal="center" vertical="center" wrapText="1"/>
    </xf>
    <xf numFmtId="0" fontId="4" fillId="0" borderId="5" xfId="0" applyFont="1" applyBorder="1"/>
    <xf numFmtId="0" fontId="6" fillId="0" borderId="4" xfId="0" applyFont="1" applyBorder="1"/>
    <xf numFmtId="0" fontId="7" fillId="0" borderId="5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164" fontId="19" fillId="0" borderId="23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/>
    <xf numFmtId="0" fontId="4" fillId="0" borderId="0" xfId="0" applyFont="1" applyBorder="1"/>
    <xf numFmtId="0" fontId="10" fillId="4" borderId="28" xfId="0" applyNumberFormat="1" applyFont="1" applyFill="1" applyBorder="1" applyAlignment="1"/>
    <xf numFmtId="0" fontId="10" fillId="4" borderId="21" xfId="0" applyNumberFormat="1" applyFont="1" applyFill="1" applyBorder="1" applyAlignment="1"/>
    <xf numFmtId="164" fontId="10" fillId="0" borderId="30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4" borderId="13" xfId="0" applyNumberFormat="1" applyFont="1" applyFill="1" applyBorder="1" applyAlignment="1"/>
    <xf numFmtId="0" fontId="10" fillId="4" borderId="0" xfId="0" applyNumberFormat="1" applyFont="1" applyFill="1" applyBorder="1" applyAlignment="1"/>
    <xf numFmtId="0" fontId="10" fillId="3" borderId="17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 vertical="center" wrapText="1"/>
    </xf>
    <xf numFmtId="43" fontId="17" fillId="2" borderId="23" xfId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0" fontId="20" fillId="4" borderId="28" xfId="0" applyNumberFormat="1" applyFont="1" applyFill="1" applyBorder="1" applyAlignment="1"/>
    <xf numFmtId="0" fontId="20" fillId="4" borderId="21" xfId="0" applyNumberFormat="1" applyFont="1" applyFill="1" applyBorder="1" applyAlignment="1"/>
    <xf numFmtId="0" fontId="20" fillId="4" borderId="23" xfId="0" applyNumberFormat="1" applyFont="1" applyFill="1" applyBorder="1" applyAlignment="1">
      <alignment horizontal="right"/>
    </xf>
    <xf numFmtId="164" fontId="20" fillId="4" borderId="29" xfId="0" applyNumberFormat="1" applyFont="1" applyFill="1" applyBorder="1" applyAlignment="1">
      <alignment horizontal="center" vertical="center"/>
    </xf>
    <xf numFmtId="164" fontId="22" fillId="6" borderId="33" xfId="0" applyNumberFormat="1" applyFont="1" applyFill="1" applyBorder="1" applyAlignment="1">
      <alignment horizontal="center" vertical="center"/>
    </xf>
    <xf numFmtId="44" fontId="20" fillId="0" borderId="10" xfId="0" applyNumberFormat="1" applyFont="1" applyBorder="1" applyAlignment="1"/>
    <xf numFmtId="164" fontId="20" fillId="0" borderId="10" xfId="0" applyNumberFormat="1" applyFont="1" applyBorder="1" applyAlignment="1">
      <alignment horizontal="center"/>
    </xf>
    <xf numFmtId="164" fontId="20" fillId="2" borderId="10" xfId="0" applyNumberFormat="1" applyFont="1" applyFill="1" applyBorder="1" applyAlignment="1">
      <alignment horizontal="center"/>
    </xf>
    <xf numFmtId="164" fontId="20" fillId="0" borderId="30" xfId="0" applyNumberFormat="1" applyFont="1" applyBorder="1" applyAlignment="1">
      <alignment horizontal="center"/>
    </xf>
    <xf numFmtId="44" fontId="20" fillId="0" borderId="9" xfId="0" applyNumberFormat="1" applyFont="1" applyBorder="1" applyAlignment="1"/>
    <xf numFmtId="44" fontId="20" fillId="0" borderId="0" xfId="0" applyNumberFormat="1" applyFont="1" applyAlignment="1"/>
    <xf numFmtId="164" fontId="20" fillId="0" borderId="23" xfId="0" applyNumberFormat="1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164" fontId="20" fillId="2" borderId="9" xfId="0" applyNumberFormat="1" applyFont="1" applyFill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164" fontId="20" fillId="4" borderId="29" xfId="0" applyNumberFormat="1" applyFont="1" applyFill="1" applyBorder="1" applyAlignment="1">
      <alignment horizontal="center"/>
    </xf>
    <xf numFmtId="44" fontId="20" fillId="0" borderId="23" xfId="0" applyNumberFormat="1" applyFont="1" applyBorder="1" applyAlignment="1"/>
    <xf numFmtId="164" fontId="20" fillId="0" borderId="21" xfId="0" applyNumberFormat="1" applyFont="1" applyBorder="1" applyAlignment="1">
      <alignment horizontal="center"/>
    </xf>
    <xf numFmtId="0" fontId="20" fillId="0" borderId="10" xfId="0" applyFont="1" applyBorder="1" applyAlignment="1"/>
    <xf numFmtId="0" fontId="20" fillId="0" borderId="9" xfId="0" applyFont="1" applyBorder="1" applyAlignment="1"/>
    <xf numFmtId="164" fontId="20" fillId="2" borderId="23" xfId="0" applyNumberFormat="1" applyFont="1" applyFill="1" applyBorder="1" applyAlignment="1">
      <alignment horizontal="center"/>
    </xf>
    <xf numFmtId="164" fontId="20" fillId="3" borderId="9" xfId="0" applyNumberFormat="1" applyFont="1" applyFill="1" applyBorder="1" applyAlignment="1">
      <alignment horizontal="center"/>
    </xf>
    <xf numFmtId="49" fontId="20" fillId="0" borderId="9" xfId="0" applyNumberFormat="1" applyFont="1" applyBorder="1" applyAlignment="1">
      <alignment horizontal="center" wrapText="1"/>
    </xf>
    <xf numFmtId="0" fontId="20" fillId="4" borderId="0" xfId="0" applyNumberFormat="1" applyFont="1" applyFill="1" applyBorder="1" applyAlignment="1"/>
    <xf numFmtId="164" fontId="23" fillId="0" borderId="3" xfId="0" applyNumberFormat="1" applyFont="1" applyBorder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164" fontId="20" fillId="2" borderId="5" xfId="0" applyNumberFormat="1" applyFont="1" applyFill="1" applyBorder="1" applyAlignment="1">
      <alignment horizontal="center"/>
    </xf>
    <xf numFmtId="164" fontId="20" fillId="0" borderId="6" xfId="0" applyNumberFormat="1" applyFont="1" applyBorder="1" applyAlignment="1">
      <alignment horizontal="center"/>
    </xf>
    <xf numFmtId="164" fontId="20" fillId="0" borderId="34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 wrapText="1"/>
    </xf>
    <xf numFmtId="164" fontId="20" fillId="0" borderId="27" xfId="0" applyNumberFormat="1" applyFont="1" applyBorder="1" applyAlignment="1">
      <alignment horizontal="center"/>
    </xf>
    <xf numFmtId="0" fontId="20" fillId="4" borderId="16" xfId="0" applyNumberFormat="1" applyFont="1" applyFill="1" applyBorder="1" applyAlignment="1"/>
    <xf numFmtId="0" fontId="20" fillId="4" borderId="9" xfId="0" applyNumberFormat="1" applyFont="1" applyFill="1" applyBorder="1" applyAlignment="1">
      <alignment horizontal="right"/>
    </xf>
    <xf numFmtId="164" fontId="20" fillId="4" borderId="19" xfId="0" applyNumberFormat="1" applyFont="1" applyFill="1" applyBorder="1" applyAlignment="1">
      <alignment horizontal="center"/>
    </xf>
    <xf numFmtId="49" fontId="23" fillId="0" borderId="9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/>
    </xf>
    <xf numFmtId="44" fontId="21" fillId="0" borderId="0" xfId="0" applyNumberFormat="1" applyFont="1" applyBorder="1" applyAlignment="1">
      <alignment horizontal="center" vertical="center" wrapText="1"/>
    </xf>
    <xf numFmtId="44" fontId="21" fillId="0" borderId="14" xfId="0" applyNumberFormat="1" applyFont="1" applyBorder="1" applyAlignment="1">
      <alignment horizontal="center" vertical="center" wrapText="1"/>
    </xf>
    <xf numFmtId="44" fontId="21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1" fillId="6" borderId="4" xfId="0" applyFont="1" applyFill="1" applyBorder="1" applyAlignment="1">
      <alignment horizontal="right" vertical="center"/>
    </xf>
    <xf numFmtId="0" fontId="21" fillId="6" borderId="5" xfId="0" applyFont="1" applyFill="1" applyBorder="1" applyAlignment="1">
      <alignment horizontal="right" vertical="center"/>
    </xf>
    <xf numFmtId="0" fontId="21" fillId="6" borderId="32" xfId="0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karov\Local%20Settings\Temporary%20Internet%20Files\OLK172\&#1053;&#1086;&#1074;&#1099;&#1077;%20&#1080;&#1085;&#1074;&#1077;&#1089;&#1090;&#1080;&#1094;&#1080;&#1086;&#1085;&#1085;&#1099;&#1077;%20&#1089;&#1084;&#1077;&#1090;&#1099;%20-%20&#1082;%20&#1091;&#1090;&#1074;&#1077;&#1088;&#1078;&#1076;&#1077;&#1085;&#1080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ервомайская"/>
      <sheetName val="Псковская"/>
      <sheetName val="Новгородская"/>
      <sheetName val="Валдайская"/>
      <sheetName val="Боровичская"/>
      <sheetName val="СВОД ПРОЕКТОВ"/>
    </sheetNames>
    <sheetDataSet>
      <sheetData sheetId="0">
        <row r="1">
          <cell r="A1" t="str">
            <v>СТРОИТЕЛЬНО-МОНТАЖНЫЕ РАБОТЫ</v>
          </cell>
        </row>
        <row r="2">
          <cell r="A2" t="str">
            <v>Вентиляция и кондиционирование</v>
          </cell>
        </row>
        <row r="3">
          <cell r="A3" t="str">
            <v>Внутренние инженерные сети</v>
          </cell>
        </row>
        <row r="4">
          <cell r="A4" t="str">
            <v>Внутренние электромонтажные работы</v>
          </cell>
        </row>
        <row r="5">
          <cell r="A5" t="str">
            <v>Восстановление водопроводной сети</v>
          </cell>
        </row>
        <row r="6">
          <cell r="A6" t="str">
            <v>Восстановление канализационной сети</v>
          </cell>
        </row>
        <row r="7">
          <cell r="A7" t="str">
            <v>Дорожные работы</v>
          </cell>
        </row>
        <row r="8">
          <cell r="A8" t="str">
            <v>Кровельные работы</v>
          </cell>
        </row>
        <row r="9">
          <cell r="A9" t="str">
            <v>Монтаж инженерных сетей</v>
          </cell>
        </row>
        <row r="10">
          <cell r="A10" t="str">
            <v>МОНТАЖ ОБОРУДОВАНИЯ</v>
          </cell>
        </row>
        <row r="11">
          <cell r="A11" t="str">
            <v>Устройство бетонных полов</v>
          </cell>
        </row>
        <row r="12">
          <cell r="A12" t="str">
            <v>Наружные электромонтажные работы</v>
          </cell>
        </row>
        <row r="13">
          <cell r="A13" t="str">
            <v>Общестроительные работы</v>
          </cell>
        </row>
        <row r="14">
          <cell r="A14" t="str">
            <v>Ограждение зон (заборы)</v>
          </cell>
        </row>
        <row r="15">
          <cell r="A15" t="str">
            <v>Отопление \ пароснабжение</v>
          </cell>
        </row>
        <row r="16">
          <cell r="A16" t="str">
            <v xml:space="preserve">Перекладка водоводов </v>
          </cell>
        </row>
        <row r="17">
          <cell r="A17" t="str">
            <v xml:space="preserve">Перекладка подземных участков теплотрасс </v>
          </cell>
        </row>
        <row r="18">
          <cell r="A18" t="str">
            <v>Пожарная сигнализация объектов</v>
          </cell>
        </row>
        <row r="19">
          <cell r="A19" t="str">
            <v xml:space="preserve">Приобретение оборудования и материалов </v>
          </cell>
        </row>
        <row r="20">
          <cell r="A20" t="str">
            <v>Электросиловое оборудование (прокладка кабеля)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O96"/>
  <sheetViews>
    <sheetView tabSelected="1" zoomScaleNormal="100" workbookViewId="0">
      <pane xSplit="10" ySplit="8" topLeftCell="K9" activePane="bottomRight" state="frozen"/>
      <selection pane="topRight" activeCell="K1" sqref="K1"/>
      <selection pane="bottomLeft" activeCell="A7" sqref="A7"/>
      <selection pane="bottomRight" activeCell="A80" sqref="A80:I80"/>
    </sheetView>
  </sheetViews>
  <sheetFormatPr defaultRowHeight="12.5" x14ac:dyDescent="0.25"/>
  <cols>
    <col min="1" max="1" width="3.26953125" style="1" customWidth="1"/>
    <col min="2" max="2" width="26.81640625" style="1" customWidth="1"/>
    <col min="3" max="3" width="5.7265625" style="1" customWidth="1"/>
    <col min="4" max="4" width="6.7265625" style="1" customWidth="1"/>
    <col min="5" max="5" width="25.54296875" style="14" customWidth="1"/>
    <col min="6" max="6" width="10.1796875" style="14" customWidth="1"/>
    <col min="7" max="7" width="6.7265625" style="14" customWidth="1"/>
    <col min="8" max="8" width="8.54296875" style="14" customWidth="1"/>
    <col min="9" max="9" width="12.26953125" style="14" customWidth="1"/>
    <col min="10" max="10" width="12.453125" style="1" customWidth="1"/>
    <col min="11" max="11" width="12.7265625" style="1" customWidth="1"/>
    <col min="12" max="258" width="9.1796875" style="1"/>
    <col min="259" max="259" width="4.453125" style="1" customWidth="1"/>
    <col min="260" max="260" width="47.54296875" style="1" customWidth="1"/>
    <col min="261" max="261" width="11.26953125" style="1" customWidth="1"/>
    <col min="262" max="262" width="9.1796875" style="1"/>
    <col min="263" max="263" width="12.81640625" style="1" bestFit="1" customWidth="1"/>
    <col min="264" max="264" width="18.453125" style="1" customWidth="1"/>
    <col min="265" max="265" width="14.453125" style="1" customWidth="1"/>
    <col min="266" max="266" width="10.81640625" style="1" bestFit="1" customWidth="1"/>
    <col min="267" max="514" width="9.1796875" style="1"/>
    <col min="515" max="515" width="4.453125" style="1" customWidth="1"/>
    <col min="516" max="516" width="47.54296875" style="1" customWidth="1"/>
    <col min="517" max="517" width="11.26953125" style="1" customWidth="1"/>
    <col min="518" max="518" width="9.1796875" style="1"/>
    <col min="519" max="519" width="12.81640625" style="1" bestFit="1" customWidth="1"/>
    <col min="520" max="520" width="18.453125" style="1" customWidth="1"/>
    <col min="521" max="521" width="14.453125" style="1" customWidth="1"/>
    <col min="522" max="522" width="10.81640625" style="1" bestFit="1" customWidth="1"/>
    <col min="523" max="770" width="9.1796875" style="1"/>
    <col min="771" max="771" width="4.453125" style="1" customWidth="1"/>
    <col min="772" max="772" width="47.54296875" style="1" customWidth="1"/>
    <col min="773" max="773" width="11.26953125" style="1" customWidth="1"/>
    <col min="774" max="774" width="9.1796875" style="1"/>
    <col min="775" max="775" width="12.81640625" style="1" bestFit="1" customWidth="1"/>
    <col min="776" max="776" width="18.453125" style="1" customWidth="1"/>
    <col min="777" max="777" width="14.453125" style="1" customWidth="1"/>
    <col min="778" max="778" width="10.81640625" style="1" bestFit="1" customWidth="1"/>
    <col min="779" max="1026" width="9.1796875" style="1"/>
    <col min="1027" max="1027" width="4.453125" style="1" customWidth="1"/>
    <col min="1028" max="1028" width="47.54296875" style="1" customWidth="1"/>
    <col min="1029" max="1029" width="11.26953125" style="1" customWidth="1"/>
    <col min="1030" max="1030" width="9.1796875" style="1"/>
    <col min="1031" max="1031" width="12.81640625" style="1" bestFit="1" customWidth="1"/>
    <col min="1032" max="1032" width="18.453125" style="1" customWidth="1"/>
    <col min="1033" max="1033" width="14.453125" style="1" customWidth="1"/>
    <col min="1034" max="1034" width="10.81640625" style="1" bestFit="1" customWidth="1"/>
    <col min="1035" max="1282" width="9.1796875" style="1"/>
    <col min="1283" max="1283" width="4.453125" style="1" customWidth="1"/>
    <col min="1284" max="1284" width="47.54296875" style="1" customWidth="1"/>
    <col min="1285" max="1285" width="11.26953125" style="1" customWidth="1"/>
    <col min="1286" max="1286" width="9.1796875" style="1"/>
    <col min="1287" max="1287" width="12.81640625" style="1" bestFit="1" customWidth="1"/>
    <col min="1288" max="1288" width="18.453125" style="1" customWidth="1"/>
    <col min="1289" max="1289" width="14.453125" style="1" customWidth="1"/>
    <col min="1290" max="1290" width="10.81640625" style="1" bestFit="1" customWidth="1"/>
    <col min="1291" max="1538" width="9.1796875" style="1"/>
    <col min="1539" max="1539" width="4.453125" style="1" customWidth="1"/>
    <col min="1540" max="1540" width="47.54296875" style="1" customWidth="1"/>
    <col min="1541" max="1541" width="11.26953125" style="1" customWidth="1"/>
    <col min="1542" max="1542" width="9.1796875" style="1"/>
    <col min="1543" max="1543" width="12.81640625" style="1" bestFit="1" customWidth="1"/>
    <col min="1544" max="1544" width="18.453125" style="1" customWidth="1"/>
    <col min="1545" max="1545" width="14.453125" style="1" customWidth="1"/>
    <col min="1546" max="1546" width="10.81640625" style="1" bestFit="1" customWidth="1"/>
    <col min="1547" max="1794" width="9.1796875" style="1"/>
    <col min="1795" max="1795" width="4.453125" style="1" customWidth="1"/>
    <col min="1796" max="1796" width="47.54296875" style="1" customWidth="1"/>
    <col min="1797" max="1797" width="11.26953125" style="1" customWidth="1"/>
    <col min="1798" max="1798" width="9.1796875" style="1"/>
    <col min="1799" max="1799" width="12.81640625" style="1" bestFit="1" customWidth="1"/>
    <col min="1800" max="1800" width="18.453125" style="1" customWidth="1"/>
    <col min="1801" max="1801" width="14.453125" style="1" customWidth="1"/>
    <col min="1802" max="1802" width="10.81640625" style="1" bestFit="1" customWidth="1"/>
    <col min="1803" max="2050" width="9.1796875" style="1"/>
    <col min="2051" max="2051" width="4.453125" style="1" customWidth="1"/>
    <col min="2052" max="2052" width="47.54296875" style="1" customWidth="1"/>
    <col min="2053" max="2053" width="11.26953125" style="1" customWidth="1"/>
    <col min="2054" max="2054" width="9.1796875" style="1"/>
    <col min="2055" max="2055" width="12.81640625" style="1" bestFit="1" customWidth="1"/>
    <col min="2056" max="2056" width="18.453125" style="1" customWidth="1"/>
    <col min="2057" max="2057" width="14.453125" style="1" customWidth="1"/>
    <col min="2058" max="2058" width="10.81640625" style="1" bestFit="1" customWidth="1"/>
    <col min="2059" max="2306" width="9.1796875" style="1"/>
    <col min="2307" max="2307" width="4.453125" style="1" customWidth="1"/>
    <col min="2308" max="2308" width="47.54296875" style="1" customWidth="1"/>
    <col min="2309" max="2309" width="11.26953125" style="1" customWidth="1"/>
    <col min="2310" max="2310" width="9.1796875" style="1"/>
    <col min="2311" max="2311" width="12.81640625" style="1" bestFit="1" customWidth="1"/>
    <col min="2312" max="2312" width="18.453125" style="1" customWidth="1"/>
    <col min="2313" max="2313" width="14.453125" style="1" customWidth="1"/>
    <col min="2314" max="2314" width="10.81640625" style="1" bestFit="1" customWidth="1"/>
    <col min="2315" max="2562" width="9.1796875" style="1"/>
    <col min="2563" max="2563" width="4.453125" style="1" customWidth="1"/>
    <col min="2564" max="2564" width="47.54296875" style="1" customWidth="1"/>
    <col min="2565" max="2565" width="11.26953125" style="1" customWidth="1"/>
    <col min="2566" max="2566" width="9.1796875" style="1"/>
    <col min="2567" max="2567" width="12.81640625" style="1" bestFit="1" customWidth="1"/>
    <col min="2568" max="2568" width="18.453125" style="1" customWidth="1"/>
    <col min="2569" max="2569" width="14.453125" style="1" customWidth="1"/>
    <col min="2570" max="2570" width="10.81640625" style="1" bestFit="1" customWidth="1"/>
    <col min="2571" max="2818" width="9.1796875" style="1"/>
    <col min="2819" max="2819" width="4.453125" style="1" customWidth="1"/>
    <col min="2820" max="2820" width="47.54296875" style="1" customWidth="1"/>
    <col min="2821" max="2821" width="11.26953125" style="1" customWidth="1"/>
    <col min="2822" max="2822" width="9.1796875" style="1"/>
    <col min="2823" max="2823" width="12.81640625" style="1" bestFit="1" customWidth="1"/>
    <col min="2824" max="2824" width="18.453125" style="1" customWidth="1"/>
    <col min="2825" max="2825" width="14.453125" style="1" customWidth="1"/>
    <col min="2826" max="2826" width="10.81640625" style="1" bestFit="1" customWidth="1"/>
    <col min="2827" max="3074" width="9.1796875" style="1"/>
    <col min="3075" max="3075" width="4.453125" style="1" customWidth="1"/>
    <col min="3076" max="3076" width="47.54296875" style="1" customWidth="1"/>
    <col min="3077" max="3077" width="11.26953125" style="1" customWidth="1"/>
    <col min="3078" max="3078" width="9.1796875" style="1"/>
    <col min="3079" max="3079" width="12.81640625" style="1" bestFit="1" customWidth="1"/>
    <col min="3080" max="3080" width="18.453125" style="1" customWidth="1"/>
    <col min="3081" max="3081" width="14.453125" style="1" customWidth="1"/>
    <col min="3082" max="3082" width="10.81640625" style="1" bestFit="1" customWidth="1"/>
    <col min="3083" max="3330" width="9.1796875" style="1"/>
    <col min="3331" max="3331" width="4.453125" style="1" customWidth="1"/>
    <col min="3332" max="3332" width="47.54296875" style="1" customWidth="1"/>
    <col min="3333" max="3333" width="11.26953125" style="1" customWidth="1"/>
    <col min="3334" max="3334" width="9.1796875" style="1"/>
    <col min="3335" max="3335" width="12.81640625" style="1" bestFit="1" customWidth="1"/>
    <col min="3336" max="3336" width="18.453125" style="1" customWidth="1"/>
    <col min="3337" max="3337" width="14.453125" style="1" customWidth="1"/>
    <col min="3338" max="3338" width="10.81640625" style="1" bestFit="1" customWidth="1"/>
    <col min="3339" max="3586" width="9.1796875" style="1"/>
    <col min="3587" max="3587" width="4.453125" style="1" customWidth="1"/>
    <col min="3588" max="3588" width="47.54296875" style="1" customWidth="1"/>
    <col min="3589" max="3589" width="11.26953125" style="1" customWidth="1"/>
    <col min="3590" max="3590" width="9.1796875" style="1"/>
    <col min="3591" max="3591" width="12.81640625" style="1" bestFit="1" customWidth="1"/>
    <col min="3592" max="3592" width="18.453125" style="1" customWidth="1"/>
    <col min="3593" max="3593" width="14.453125" style="1" customWidth="1"/>
    <col min="3594" max="3594" width="10.81640625" style="1" bestFit="1" customWidth="1"/>
    <col min="3595" max="3842" width="9.1796875" style="1"/>
    <col min="3843" max="3843" width="4.453125" style="1" customWidth="1"/>
    <col min="3844" max="3844" width="47.54296875" style="1" customWidth="1"/>
    <col min="3845" max="3845" width="11.26953125" style="1" customWidth="1"/>
    <col min="3846" max="3846" width="9.1796875" style="1"/>
    <col min="3847" max="3847" width="12.81640625" style="1" bestFit="1" customWidth="1"/>
    <col min="3848" max="3848" width="18.453125" style="1" customWidth="1"/>
    <col min="3849" max="3849" width="14.453125" style="1" customWidth="1"/>
    <col min="3850" max="3850" width="10.81640625" style="1" bestFit="1" customWidth="1"/>
    <col min="3851" max="4098" width="9.1796875" style="1"/>
    <col min="4099" max="4099" width="4.453125" style="1" customWidth="1"/>
    <col min="4100" max="4100" width="47.54296875" style="1" customWidth="1"/>
    <col min="4101" max="4101" width="11.26953125" style="1" customWidth="1"/>
    <col min="4102" max="4102" width="9.1796875" style="1"/>
    <col min="4103" max="4103" width="12.81640625" style="1" bestFit="1" customWidth="1"/>
    <col min="4104" max="4104" width="18.453125" style="1" customWidth="1"/>
    <col min="4105" max="4105" width="14.453125" style="1" customWidth="1"/>
    <col min="4106" max="4106" width="10.81640625" style="1" bestFit="1" customWidth="1"/>
    <col min="4107" max="4354" width="9.1796875" style="1"/>
    <col min="4355" max="4355" width="4.453125" style="1" customWidth="1"/>
    <col min="4356" max="4356" width="47.54296875" style="1" customWidth="1"/>
    <col min="4357" max="4357" width="11.26953125" style="1" customWidth="1"/>
    <col min="4358" max="4358" width="9.1796875" style="1"/>
    <col min="4359" max="4359" width="12.81640625" style="1" bestFit="1" customWidth="1"/>
    <col min="4360" max="4360" width="18.453125" style="1" customWidth="1"/>
    <col min="4361" max="4361" width="14.453125" style="1" customWidth="1"/>
    <col min="4362" max="4362" width="10.81640625" style="1" bestFit="1" customWidth="1"/>
    <col min="4363" max="4610" width="9.1796875" style="1"/>
    <col min="4611" max="4611" width="4.453125" style="1" customWidth="1"/>
    <col min="4612" max="4612" width="47.54296875" style="1" customWidth="1"/>
    <col min="4613" max="4613" width="11.26953125" style="1" customWidth="1"/>
    <col min="4614" max="4614" width="9.1796875" style="1"/>
    <col min="4615" max="4615" width="12.81640625" style="1" bestFit="1" customWidth="1"/>
    <col min="4616" max="4616" width="18.453125" style="1" customWidth="1"/>
    <col min="4617" max="4617" width="14.453125" style="1" customWidth="1"/>
    <col min="4618" max="4618" width="10.81640625" style="1" bestFit="1" customWidth="1"/>
    <col min="4619" max="4866" width="9.1796875" style="1"/>
    <col min="4867" max="4867" width="4.453125" style="1" customWidth="1"/>
    <col min="4868" max="4868" width="47.54296875" style="1" customWidth="1"/>
    <col min="4869" max="4869" width="11.26953125" style="1" customWidth="1"/>
    <col min="4870" max="4870" width="9.1796875" style="1"/>
    <col min="4871" max="4871" width="12.81640625" style="1" bestFit="1" customWidth="1"/>
    <col min="4872" max="4872" width="18.453125" style="1" customWidth="1"/>
    <col min="4873" max="4873" width="14.453125" style="1" customWidth="1"/>
    <col min="4874" max="4874" width="10.81640625" style="1" bestFit="1" customWidth="1"/>
    <col min="4875" max="5122" width="9.1796875" style="1"/>
    <col min="5123" max="5123" width="4.453125" style="1" customWidth="1"/>
    <col min="5124" max="5124" width="47.54296875" style="1" customWidth="1"/>
    <col min="5125" max="5125" width="11.26953125" style="1" customWidth="1"/>
    <col min="5126" max="5126" width="9.1796875" style="1"/>
    <col min="5127" max="5127" width="12.81640625" style="1" bestFit="1" customWidth="1"/>
    <col min="5128" max="5128" width="18.453125" style="1" customWidth="1"/>
    <col min="5129" max="5129" width="14.453125" style="1" customWidth="1"/>
    <col min="5130" max="5130" width="10.81640625" style="1" bestFit="1" customWidth="1"/>
    <col min="5131" max="5378" width="9.1796875" style="1"/>
    <col min="5379" max="5379" width="4.453125" style="1" customWidth="1"/>
    <col min="5380" max="5380" width="47.54296875" style="1" customWidth="1"/>
    <col min="5381" max="5381" width="11.26953125" style="1" customWidth="1"/>
    <col min="5382" max="5382" width="9.1796875" style="1"/>
    <col min="5383" max="5383" width="12.81640625" style="1" bestFit="1" customWidth="1"/>
    <col min="5384" max="5384" width="18.453125" style="1" customWidth="1"/>
    <col min="5385" max="5385" width="14.453125" style="1" customWidth="1"/>
    <col min="5386" max="5386" width="10.81640625" style="1" bestFit="1" customWidth="1"/>
    <col min="5387" max="5634" width="9.1796875" style="1"/>
    <col min="5635" max="5635" width="4.453125" style="1" customWidth="1"/>
    <col min="5636" max="5636" width="47.54296875" style="1" customWidth="1"/>
    <col min="5637" max="5637" width="11.26953125" style="1" customWidth="1"/>
    <col min="5638" max="5638" width="9.1796875" style="1"/>
    <col min="5639" max="5639" width="12.81640625" style="1" bestFit="1" customWidth="1"/>
    <col min="5640" max="5640" width="18.453125" style="1" customWidth="1"/>
    <col min="5641" max="5641" width="14.453125" style="1" customWidth="1"/>
    <col min="5642" max="5642" width="10.81640625" style="1" bestFit="1" customWidth="1"/>
    <col min="5643" max="5890" width="9.1796875" style="1"/>
    <col min="5891" max="5891" width="4.453125" style="1" customWidth="1"/>
    <col min="5892" max="5892" width="47.54296875" style="1" customWidth="1"/>
    <col min="5893" max="5893" width="11.26953125" style="1" customWidth="1"/>
    <col min="5894" max="5894" width="9.1796875" style="1"/>
    <col min="5895" max="5895" width="12.81640625" style="1" bestFit="1" customWidth="1"/>
    <col min="5896" max="5896" width="18.453125" style="1" customWidth="1"/>
    <col min="5897" max="5897" width="14.453125" style="1" customWidth="1"/>
    <col min="5898" max="5898" width="10.81640625" style="1" bestFit="1" customWidth="1"/>
    <col min="5899" max="6146" width="9.1796875" style="1"/>
    <col min="6147" max="6147" width="4.453125" style="1" customWidth="1"/>
    <col min="6148" max="6148" width="47.54296875" style="1" customWidth="1"/>
    <col min="6149" max="6149" width="11.26953125" style="1" customWidth="1"/>
    <col min="6150" max="6150" width="9.1796875" style="1"/>
    <col min="6151" max="6151" width="12.81640625" style="1" bestFit="1" customWidth="1"/>
    <col min="6152" max="6152" width="18.453125" style="1" customWidth="1"/>
    <col min="6153" max="6153" width="14.453125" style="1" customWidth="1"/>
    <col min="6154" max="6154" width="10.81640625" style="1" bestFit="1" customWidth="1"/>
    <col min="6155" max="6402" width="9.1796875" style="1"/>
    <col min="6403" max="6403" width="4.453125" style="1" customWidth="1"/>
    <col min="6404" max="6404" width="47.54296875" style="1" customWidth="1"/>
    <col min="6405" max="6405" width="11.26953125" style="1" customWidth="1"/>
    <col min="6406" max="6406" width="9.1796875" style="1"/>
    <col min="6407" max="6407" width="12.81640625" style="1" bestFit="1" customWidth="1"/>
    <col min="6408" max="6408" width="18.453125" style="1" customWidth="1"/>
    <col min="6409" max="6409" width="14.453125" style="1" customWidth="1"/>
    <col min="6410" max="6410" width="10.81640625" style="1" bestFit="1" customWidth="1"/>
    <col min="6411" max="6658" width="9.1796875" style="1"/>
    <col min="6659" max="6659" width="4.453125" style="1" customWidth="1"/>
    <col min="6660" max="6660" width="47.54296875" style="1" customWidth="1"/>
    <col min="6661" max="6661" width="11.26953125" style="1" customWidth="1"/>
    <col min="6662" max="6662" width="9.1796875" style="1"/>
    <col min="6663" max="6663" width="12.81640625" style="1" bestFit="1" customWidth="1"/>
    <col min="6664" max="6664" width="18.453125" style="1" customWidth="1"/>
    <col min="6665" max="6665" width="14.453125" style="1" customWidth="1"/>
    <col min="6666" max="6666" width="10.81640625" style="1" bestFit="1" customWidth="1"/>
    <col min="6667" max="6914" width="9.1796875" style="1"/>
    <col min="6915" max="6915" width="4.453125" style="1" customWidth="1"/>
    <col min="6916" max="6916" width="47.54296875" style="1" customWidth="1"/>
    <col min="6917" max="6917" width="11.26953125" style="1" customWidth="1"/>
    <col min="6918" max="6918" width="9.1796875" style="1"/>
    <col min="6919" max="6919" width="12.81640625" style="1" bestFit="1" customWidth="1"/>
    <col min="6920" max="6920" width="18.453125" style="1" customWidth="1"/>
    <col min="6921" max="6921" width="14.453125" style="1" customWidth="1"/>
    <col min="6922" max="6922" width="10.81640625" style="1" bestFit="1" customWidth="1"/>
    <col min="6923" max="7170" width="9.1796875" style="1"/>
    <col min="7171" max="7171" width="4.453125" style="1" customWidth="1"/>
    <col min="7172" max="7172" width="47.54296875" style="1" customWidth="1"/>
    <col min="7173" max="7173" width="11.26953125" style="1" customWidth="1"/>
    <col min="7174" max="7174" width="9.1796875" style="1"/>
    <col min="7175" max="7175" width="12.81640625" style="1" bestFit="1" customWidth="1"/>
    <col min="7176" max="7176" width="18.453125" style="1" customWidth="1"/>
    <col min="7177" max="7177" width="14.453125" style="1" customWidth="1"/>
    <col min="7178" max="7178" width="10.81640625" style="1" bestFit="1" customWidth="1"/>
    <col min="7179" max="7426" width="9.1796875" style="1"/>
    <col min="7427" max="7427" width="4.453125" style="1" customWidth="1"/>
    <col min="7428" max="7428" width="47.54296875" style="1" customWidth="1"/>
    <col min="7429" max="7429" width="11.26953125" style="1" customWidth="1"/>
    <col min="7430" max="7430" width="9.1796875" style="1"/>
    <col min="7431" max="7431" width="12.81640625" style="1" bestFit="1" customWidth="1"/>
    <col min="7432" max="7432" width="18.453125" style="1" customWidth="1"/>
    <col min="7433" max="7433" width="14.453125" style="1" customWidth="1"/>
    <col min="7434" max="7434" width="10.81640625" style="1" bestFit="1" customWidth="1"/>
    <col min="7435" max="7682" width="9.1796875" style="1"/>
    <col min="7683" max="7683" width="4.453125" style="1" customWidth="1"/>
    <col min="7684" max="7684" width="47.54296875" style="1" customWidth="1"/>
    <col min="7685" max="7685" width="11.26953125" style="1" customWidth="1"/>
    <col min="7686" max="7686" width="9.1796875" style="1"/>
    <col min="7687" max="7687" width="12.81640625" style="1" bestFit="1" customWidth="1"/>
    <col min="7688" max="7688" width="18.453125" style="1" customWidth="1"/>
    <col min="7689" max="7689" width="14.453125" style="1" customWidth="1"/>
    <col min="7690" max="7690" width="10.81640625" style="1" bestFit="1" customWidth="1"/>
    <col min="7691" max="7938" width="9.1796875" style="1"/>
    <col min="7939" max="7939" width="4.453125" style="1" customWidth="1"/>
    <col min="7940" max="7940" width="47.54296875" style="1" customWidth="1"/>
    <col min="7941" max="7941" width="11.26953125" style="1" customWidth="1"/>
    <col min="7942" max="7942" width="9.1796875" style="1"/>
    <col min="7943" max="7943" width="12.81640625" style="1" bestFit="1" customWidth="1"/>
    <col min="7944" max="7944" width="18.453125" style="1" customWidth="1"/>
    <col min="7945" max="7945" width="14.453125" style="1" customWidth="1"/>
    <col min="7946" max="7946" width="10.81640625" style="1" bestFit="1" customWidth="1"/>
    <col min="7947" max="8194" width="9.1796875" style="1"/>
    <col min="8195" max="8195" width="4.453125" style="1" customWidth="1"/>
    <col min="8196" max="8196" width="47.54296875" style="1" customWidth="1"/>
    <col min="8197" max="8197" width="11.26953125" style="1" customWidth="1"/>
    <col min="8198" max="8198" width="9.1796875" style="1"/>
    <col min="8199" max="8199" width="12.81640625" style="1" bestFit="1" customWidth="1"/>
    <col min="8200" max="8200" width="18.453125" style="1" customWidth="1"/>
    <col min="8201" max="8201" width="14.453125" style="1" customWidth="1"/>
    <col min="8202" max="8202" width="10.81640625" style="1" bestFit="1" customWidth="1"/>
    <col min="8203" max="8450" width="9.1796875" style="1"/>
    <col min="8451" max="8451" width="4.453125" style="1" customWidth="1"/>
    <col min="8452" max="8452" width="47.54296875" style="1" customWidth="1"/>
    <col min="8453" max="8453" width="11.26953125" style="1" customWidth="1"/>
    <col min="8454" max="8454" width="9.1796875" style="1"/>
    <col min="8455" max="8455" width="12.81640625" style="1" bestFit="1" customWidth="1"/>
    <col min="8456" max="8456" width="18.453125" style="1" customWidth="1"/>
    <col min="8457" max="8457" width="14.453125" style="1" customWidth="1"/>
    <col min="8458" max="8458" width="10.81640625" style="1" bestFit="1" customWidth="1"/>
    <col min="8459" max="8706" width="9.1796875" style="1"/>
    <col min="8707" max="8707" width="4.453125" style="1" customWidth="1"/>
    <col min="8708" max="8708" width="47.54296875" style="1" customWidth="1"/>
    <col min="8709" max="8709" width="11.26953125" style="1" customWidth="1"/>
    <col min="8710" max="8710" width="9.1796875" style="1"/>
    <col min="8711" max="8711" width="12.81640625" style="1" bestFit="1" customWidth="1"/>
    <col min="8712" max="8712" width="18.453125" style="1" customWidth="1"/>
    <col min="8713" max="8713" width="14.453125" style="1" customWidth="1"/>
    <col min="8714" max="8714" width="10.81640625" style="1" bestFit="1" customWidth="1"/>
    <col min="8715" max="8962" width="9.1796875" style="1"/>
    <col min="8963" max="8963" width="4.453125" style="1" customWidth="1"/>
    <col min="8964" max="8964" width="47.54296875" style="1" customWidth="1"/>
    <col min="8965" max="8965" width="11.26953125" style="1" customWidth="1"/>
    <col min="8966" max="8966" width="9.1796875" style="1"/>
    <col min="8967" max="8967" width="12.81640625" style="1" bestFit="1" customWidth="1"/>
    <col min="8968" max="8968" width="18.453125" style="1" customWidth="1"/>
    <col min="8969" max="8969" width="14.453125" style="1" customWidth="1"/>
    <col min="8970" max="8970" width="10.81640625" style="1" bestFit="1" customWidth="1"/>
    <col min="8971" max="9218" width="9.1796875" style="1"/>
    <col min="9219" max="9219" width="4.453125" style="1" customWidth="1"/>
    <col min="9220" max="9220" width="47.54296875" style="1" customWidth="1"/>
    <col min="9221" max="9221" width="11.26953125" style="1" customWidth="1"/>
    <col min="9222" max="9222" width="9.1796875" style="1"/>
    <col min="9223" max="9223" width="12.81640625" style="1" bestFit="1" customWidth="1"/>
    <col min="9224" max="9224" width="18.453125" style="1" customWidth="1"/>
    <col min="9225" max="9225" width="14.453125" style="1" customWidth="1"/>
    <col min="9226" max="9226" width="10.81640625" style="1" bestFit="1" customWidth="1"/>
    <col min="9227" max="9474" width="9.1796875" style="1"/>
    <col min="9475" max="9475" width="4.453125" style="1" customWidth="1"/>
    <col min="9476" max="9476" width="47.54296875" style="1" customWidth="1"/>
    <col min="9477" max="9477" width="11.26953125" style="1" customWidth="1"/>
    <col min="9478" max="9478" width="9.1796875" style="1"/>
    <col min="9479" max="9479" width="12.81640625" style="1" bestFit="1" customWidth="1"/>
    <col min="9480" max="9480" width="18.453125" style="1" customWidth="1"/>
    <col min="9481" max="9481" width="14.453125" style="1" customWidth="1"/>
    <col min="9482" max="9482" width="10.81640625" style="1" bestFit="1" customWidth="1"/>
    <col min="9483" max="9730" width="9.1796875" style="1"/>
    <col min="9731" max="9731" width="4.453125" style="1" customWidth="1"/>
    <col min="9732" max="9732" width="47.54296875" style="1" customWidth="1"/>
    <col min="9733" max="9733" width="11.26953125" style="1" customWidth="1"/>
    <col min="9734" max="9734" width="9.1796875" style="1"/>
    <col min="9735" max="9735" width="12.81640625" style="1" bestFit="1" customWidth="1"/>
    <col min="9736" max="9736" width="18.453125" style="1" customWidth="1"/>
    <col min="9737" max="9737" width="14.453125" style="1" customWidth="1"/>
    <col min="9738" max="9738" width="10.81640625" style="1" bestFit="1" customWidth="1"/>
    <col min="9739" max="9986" width="9.1796875" style="1"/>
    <col min="9987" max="9987" width="4.453125" style="1" customWidth="1"/>
    <col min="9988" max="9988" width="47.54296875" style="1" customWidth="1"/>
    <col min="9989" max="9989" width="11.26953125" style="1" customWidth="1"/>
    <col min="9990" max="9990" width="9.1796875" style="1"/>
    <col min="9991" max="9991" width="12.81640625" style="1" bestFit="1" customWidth="1"/>
    <col min="9992" max="9992" width="18.453125" style="1" customWidth="1"/>
    <col min="9993" max="9993" width="14.453125" style="1" customWidth="1"/>
    <col min="9994" max="9994" width="10.81640625" style="1" bestFit="1" customWidth="1"/>
    <col min="9995" max="10242" width="9.1796875" style="1"/>
    <col min="10243" max="10243" width="4.453125" style="1" customWidth="1"/>
    <col min="10244" max="10244" width="47.54296875" style="1" customWidth="1"/>
    <col min="10245" max="10245" width="11.26953125" style="1" customWidth="1"/>
    <col min="10246" max="10246" width="9.1796875" style="1"/>
    <col min="10247" max="10247" width="12.81640625" style="1" bestFit="1" customWidth="1"/>
    <col min="10248" max="10248" width="18.453125" style="1" customWidth="1"/>
    <col min="10249" max="10249" width="14.453125" style="1" customWidth="1"/>
    <col min="10250" max="10250" width="10.81640625" style="1" bestFit="1" customWidth="1"/>
    <col min="10251" max="10498" width="9.1796875" style="1"/>
    <col min="10499" max="10499" width="4.453125" style="1" customWidth="1"/>
    <col min="10500" max="10500" width="47.54296875" style="1" customWidth="1"/>
    <col min="10501" max="10501" width="11.26953125" style="1" customWidth="1"/>
    <col min="10502" max="10502" width="9.1796875" style="1"/>
    <col min="10503" max="10503" width="12.81640625" style="1" bestFit="1" customWidth="1"/>
    <col min="10504" max="10504" width="18.453125" style="1" customWidth="1"/>
    <col min="10505" max="10505" width="14.453125" style="1" customWidth="1"/>
    <col min="10506" max="10506" width="10.81640625" style="1" bestFit="1" customWidth="1"/>
    <col min="10507" max="10754" width="9.1796875" style="1"/>
    <col min="10755" max="10755" width="4.453125" style="1" customWidth="1"/>
    <col min="10756" max="10756" width="47.54296875" style="1" customWidth="1"/>
    <col min="10757" max="10757" width="11.26953125" style="1" customWidth="1"/>
    <col min="10758" max="10758" width="9.1796875" style="1"/>
    <col min="10759" max="10759" width="12.81640625" style="1" bestFit="1" customWidth="1"/>
    <col min="10760" max="10760" width="18.453125" style="1" customWidth="1"/>
    <col min="10761" max="10761" width="14.453125" style="1" customWidth="1"/>
    <col min="10762" max="10762" width="10.81640625" style="1" bestFit="1" customWidth="1"/>
    <col min="10763" max="11010" width="9.1796875" style="1"/>
    <col min="11011" max="11011" width="4.453125" style="1" customWidth="1"/>
    <col min="11012" max="11012" width="47.54296875" style="1" customWidth="1"/>
    <col min="11013" max="11013" width="11.26953125" style="1" customWidth="1"/>
    <col min="11014" max="11014" width="9.1796875" style="1"/>
    <col min="11015" max="11015" width="12.81640625" style="1" bestFit="1" customWidth="1"/>
    <col min="11016" max="11016" width="18.453125" style="1" customWidth="1"/>
    <col min="11017" max="11017" width="14.453125" style="1" customWidth="1"/>
    <col min="11018" max="11018" width="10.81640625" style="1" bestFit="1" customWidth="1"/>
    <col min="11019" max="11266" width="9.1796875" style="1"/>
    <col min="11267" max="11267" width="4.453125" style="1" customWidth="1"/>
    <col min="11268" max="11268" width="47.54296875" style="1" customWidth="1"/>
    <col min="11269" max="11269" width="11.26953125" style="1" customWidth="1"/>
    <col min="11270" max="11270" width="9.1796875" style="1"/>
    <col min="11271" max="11271" width="12.81640625" style="1" bestFit="1" customWidth="1"/>
    <col min="11272" max="11272" width="18.453125" style="1" customWidth="1"/>
    <col min="11273" max="11273" width="14.453125" style="1" customWidth="1"/>
    <col min="11274" max="11274" width="10.81640625" style="1" bestFit="1" customWidth="1"/>
    <col min="11275" max="11522" width="9.1796875" style="1"/>
    <col min="11523" max="11523" width="4.453125" style="1" customWidth="1"/>
    <col min="11524" max="11524" width="47.54296875" style="1" customWidth="1"/>
    <col min="11525" max="11525" width="11.26953125" style="1" customWidth="1"/>
    <col min="11526" max="11526" width="9.1796875" style="1"/>
    <col min="11527" max="11527" width="12.81640625" style="1" bestFit="1" customWidth="1"/>
    <col min="11528" max="11528" width="18.453125" style="1" customWidth="1"/>
    <col min="11529" max="11529" width="14.453125" style="1" customWidth="1"/>
    <col min="11530" max="11530" width="10.81640625" style="1" bestFit="1" customWidth="1"/>
    <col min="11531" max="11778" width="9.1796875" style="1"/>
    <col min="11779" max="11779" width="4.453125" style="1" customWidth="1"/>
    <col min="11780" max="11780" width="47.54296875" style="1" customWidth="1"/>
    <col min="11781" max="11781" width="11.26953125" style="1" customWidth="1"/>
    <col min="11782" max="11782" width="9.1796875" style="1"/>
    <col min="11783" max="11783" width="12.81640625" style="1" bestFit="1" customWidth="1"/>
    <col min="11784" max="11784" width="18.453125" style="1" customWidth="1"/>
    <col min="11785" max="11785" width="14.453125" style="1" customWidth="1"/>
    <col min="11786" max="11786" width="10.81640625" style="1" bestFit="1" customWidth="1"/>
    <col min="11787" max="12034" width="9.1796875" style="1"/>
    <col min="12035" max="12035" width="4.453125" style="1" customWidth="1"/>
    <col min="12036" max="12036" width="47.54296875" style="1" customWidth="1"/>
    <col min="12037" max="12037" width="11.26953125" style="1" customWidth="1"/>
    <col min="12038" max="12038" width="9.1796875" style="1"/>
    <col min="12039" max="12039" width="12.81640625" style="1" bestFit="1" customWidth="1"/>
    <col min="12040" max="12040" width="18.453125" style="1" customWidth="1"/>
    <col min="12041" max="12041" width="14.453125" style="1" customWidth="1"/>
    <col min="12042" max="12042" width="10.81640625" style="1" bestFit="1" customWidth="1"/>
    <col min="12043" max="12290" width="9.1796875" style="1"/>
    <col min="12291" max="12291" width="4.453125" style="1" customWidth="1"/>
    <col min="12292" max="12292" width="47.54296875" style="1" customWidth="1"/>
    <col min="12293" max="12293" width="11.26953125" style="1" customWidth="1"/>
    <col min="12294" max="12294" width="9.1796875" style="1"/>
    <col min="12295" max="12295" width="12.81640625" style="1" bestFit="1" customWidth="1"/>
    <col min="12296" max="12296" width="18.453125" style="1" customWidth="1"/>
    <col min="12297" max="12297" width="14.453125" style="1" customWidth="1"/>
    <col min="12298" max="12298" width="10.81640625" style="1" bestFit="1" customWidth="1"/>
    <col min="12299" max="12546" width="9.1796875" style="1"/>
    <col min="12547" max="12547" width="4.453125" style="1" customWidth="1"/>
    <col min="12548" max="12548" width="47.54296875" style="1" customWidth="1"/>
    <col min="12549" max="12549" width="11.26953125" style="1" customWidth="1"/>
    <col min="12550" max="12550" width="9.1796875" style="1"/>
    <col min="12551" max="12551" width="12.81640625" style="1" bestFit="1" customWidth="1"/>
    <col min="12552" max="12552" width="18.453125" style="1" customWidth="1"/>
    <col min="12553" max="12553" width="14.453125" style="1" customWidth="1"/>
    <col min="12554" max="12554" width="10.81640625" style="1" bestFit="1" customWidth="1"/>
    <col min="12555" max="12802" width="9.1796875" style="1"/>
    <col min="12803" max="12803" width="4.453125" style="1" customWidth="1"/>
    <col min="12804" max="12804" width="47.54296875" style="1" customWidth="1"/>
    <col min="12805" max="12805" width="11.26953125" style="1" customWidth="1"/>
    <col min="12806" max="12806" width="9.1796875" style="1"/>
    <col min="12807" max="12807" width="12.81640625" style="1" bestFit="1" customWidth="1"/>
    <col min="12808" max="12808" width="18.453125" style="1" customWidth="1"/>
    <col min="12809" max="12809" width="14.453125" style="1" customWidth="1"/>
    <col min="12810" max="12810" width="10.81640625" style="1" bestFit="1" customWidth="1"/>
    <col min="12811" max="13058" width="9.1796875" style="1"/>
    <col min="13059" max="13059" width="4.453125" style="1" customWidth="1"/>
    <col min="13060" max="13060" width="47.54296875" style="1" customWidth="1"/>
    <col min="13061" max="13061" width="11.26953125" style="1" customWidth="1"/>
    <col min="13062" max="13062" width="9.1796875" style="1"/>
    <col min="13063" max="13063" width="12.81640625" style="1" bestFit="1" customWidth="1"/>
    <col min="13064" max="13064" width="18.453125" style="1" customWidth="1"/>
    <col min="13065" max="13065" width="14.453125" style="1" customWidth="1"/>
    <col min="13066" max="13066" width="10.81640625" style="1" bestFit="1" customWidth="1"/>
    <col min="13067" max="13314" width="9.1796875" style="1"/>
    <col min="13315" max="13315" width="4.453125" style="1" customWidth="1"/>
    <col min="13316" max="13316" width="47.54296875" style="1" customWidth="1"/>
    <col min="13317" max="13317" width="11.26953125" style="1" customWidth="1"/>
    <col min="13318" max="13318" width="9.1796875" style="1"/>
    <col min="13319" max="13319" width="12.81640625" style="1" bestFit="1" customWidth="1"/>
    <col min="13320" max="13320" width="18.453125" style="1" customWidth="1"/>
    <col min="13321" max="13321" width="14.453125" style="1" customWidth="1"/>
    <col min="13322" max="13322" width="10.81640625" style="1" bestFit="1" customWidth="1"/>
    <col min="13323" max="13570" width="9.1796875" style="1"/>
    <col min="13571" max="13571" width="4.453125" style="1" customWidth="1"/>
    <col min="13572" max="13572" width="47.54296875" style="1" customWidth="1"/>
    <col min="13573" max="13573" width="11.26953125" style="1" customWidth="1"/>
    <col min="13574" max="13574" width="9.1796875" style="1"/>
    <col min="13575" max="13575" width="12.81640625" style="1" bestFit="1" customWidth="1"/>
    <col min="13576" max="13576" width="18.453125" style="1" customWidth="1"/>
    <col min="13577" max="13577" width="14.453125" style="1" customWidth="1"/>
    <col min="13578" max="13578" width="10.81640625" style="1" bestFit="1" customWidth="1"/>
    <col min="13579" max="13826" width="9.1796875" style="1"/>
    <col min="13827" max="13827" width="4.453125" style="1" customWidth="1"/>
    <col min="13828" max="13828" width="47.54296875" style="1" customWidth="1"/>
    <col min="13829" max="13829" width="11.26953125" style="1" customWidth="1"/>
    <col min="13830" max="13830" width="9.1796875" style="1"/>
    <col min="13831" max="13831" width="12.81640625" style="1" bestFit="1" customWidth="1"/>
    <col min="13832" max="13832" width="18.453125" style="1" customWidth="1"/>
    <col min="13833" max="13833" width="14.453125" style="1" customWidth="1"/>
    <col min="13834" max="13834" width="10.81640625" style="1" bestFit="1" customWidth="1"/>
    <col min="13835" max="14082" width="9.1796875" style="1"/>
    <col min="14083" max="14083" width="4.453125" style="1" customWidth="1"/>
    <col min="14084" max="14084" width="47.54296875" style="1" customWidth="1"/>
    <col min="14085" max="14085" width="11.26953125" style="1" customWidth="1"/>
    <col min="14086" max="14086" width="9.1796875" style="1"/>
    <col min="14087" max="14087" width="12.81640625" style="1" bestFit="1" customWidth="1"/>
    <col min="14088" max="14088" width="18.453125" style="1" customWidth="1"/>
    <col min="14089" max="14089" width="14.453125" style="1" customWidth="1"/>
    <col min="14090" max="14090" width="10.81640625" style="1" bestFit="1" customWidth="1"/>
    <col min="14091" max="14338" width="9.1796875" style="1"/>
    <col min="14339" max="14339" width="4.453125" style="1" customWidth="1"/>
    <col min="14340" max="14340" width="47.54296875" style="1" customWidth="1"/>
    <col min="14341" max="14341" width="11.26953125" style="1" customWidth="1"/>
    <col min="14342" max="14342" width="9.1796875" style="1"/>
    <col min="14343" max="14343" width="12.81640625" style="1" bestFit="1" customWidth="1"/>
    <col min="14344" max="14344" width="18.453125" style="1" customWidth="1"/>
    <col min="14345" max="14345" width="14.453125" style="1" customWidth="1"/>
    <col min="14346" max="14346" width="10.81640625" style="1" bestFit="1" customWidth="1"/>
    <col min="14347" max="14594" width="9.1796875" style="1"/>
    <col min="14595" max="14595" width="4.453125" style="1" customWidth="1"/>
    <col min="14596" max="14596" width="47.54296875" style="1" customWidth="1"/>
    <col min="14597" max="14597" width="11.26953125" style="1" customWidth="1"/>
    <col min="14598" max="14598" width="9.1796875" style="1"/>
    <col min="14599" max="14599" width="12.81640625" style="1" bestFit="1" customWidth="1"/>
    <col min="14600" max="14600" width="18.453125" style="1" customWidth="1"/>
    <col min="14601" max="14601" width="14.453125" style="1" customWidth="1"/>
    <col min="14602" max="14602" width="10.81640625" style="1" bestFit="1" customWidth="1"/>
    <col min="14603" max="14850" width="9.1796875" style="1"/>
    <col min="14851" max="14851" width="4.453125" style="1" customWidth="1"/>
    <col min="14852" max="14852" width="47.54296875" style="1" customWidth="1"/>
    <col min="14853" max="14853" width="11.26953125" style="1" customWidth="1"/>
    <col min="14854" max="14854" width="9.1796875" style="1"/>
    <col min="14855" max="14855" width="12.81640625" style="1" bestFit="1" customWidth="1"/>
    <col min="14856" max="14856" width="18.453125" style="1" customWidth="1"/>
    <col min="14857" max="14857" width="14.453125" style="1" customWidth="1"/>
    <col min="14858" max="14858" width="10.81640625" style="1" bestFit="1" customWidth="1"/>
    <col min="14859" max="15106" width="9.1796875" style="1"/>
    <col min="15107" max="15107" width="4.453125" style="1" customWidth="1"/>
    <col min="15108" max="15108" width="47.54296875" style="1" customWidth="1"/>
    <col min="15109" max="15109" width="11.26953125" style="1" customWidth="1"/>
    <col min="15110" max="15110" width="9.1796875" style="1"/>
    <col min="15111" max="15111" width="12.81640625" style="1" bestFit="1" customWidth="1"/>
    <col min="15112" max="15112" width="18.453125" style="1" customWidth="1"/>
    <col min="15113" max="15113" width="14.453125" style="1" customWidth="1"/>
    <col min="15114" max="15114" width="10.81640625" style="1" bestFit="1" customWidth="1"/>
    <col min="15115" max="15362" width="9.1796875" style="1"/>
    <col min="15363" max="15363" width="4.453125" style="1" customWidth="1"/>
    <col min="15364" max="15364" width="47.54296875" style="1" customWidth="1"/>
    <col min="15365" max="15365" width="11.26953125" style="1" customWidth="1"/>
    <col min="15366" max="15366" width="9.1796875" style="1"/>
    <col min="15367" max="15367" width="12.81640625" style="1" bestFit="1" customWidth="1"/>
    <col min="15368" max="15368" width="18.453125" style="1" customWidth="1"/>
    <col min="15369" max="15369" width="14.453125" style="1" customWidth="1"/>
    <col min="15370" max="15370" width="10.81640625" style="1" bestFit="1" customWidth="1"/>
    <col min="15371" max="15618" width="9.1796875" style="1"/>
    <col min="15619" max="15619" width="4.453125" style="1" customWidth="1"/>
    <col min="15620" max="15620" width="47.54296875" style="1" customWidth="1"/>
    <col min="15621" max="15621" width="11.26953125" style="1" customWidth="1"/>
    <col min="15622" max="15622" width="9.1796875" style="1"/>
    <col min="15623" max="15623" width="12.81640625" style="1" bestFit="1" customWidth="1"/>
    <col min="15624" max="15624" width="18.453125" style="1" customWidth="1"/>
    <col min="15625" max="15625" width="14.453125" style="1" customWidth="1"/>
    <col min="15626" max="15626" width="10.81640625" style="1" bestFit="1" customWidth="1"/>
    <col min="15627" max="15874" width="9.1796875" style="1"/>
    <col min="15875" max="15875" width="4.453125" style="1" customWidth="1"/>
    <col min="15876" max="15876" width="47.54296875" style="1" customWidth="1"/>
    <col min="15877" max="15877" width="11.26953125" style="1" customWidth="1"/>
    <col min="15878" max="15878" width="9.1796875" style="1"/>
    <col min="15879" max="15879" width="12.81640625" style="1" bestFit="1" customWidth="1"/>
    <col min="15880" max="15880" width="18.453125" style="1" customWidth="1"/>
    <col min="15881" max="15881" width="14.453125" style="1" customWidth="1"/>
    <col min="15882" max="15882" width="10.81640625" style="1" bestFit="1" customWidth="1"/>
    <col min="15883" max="16130" width="9.1796875" style="1"/>
    <col min="16131" max="16131" width="4.453125" style="1" customWidth="1"/>
    <col min="16132" max="16132" width="47.54296875" style="1" customWidth="1"/>
    <col min="16133" max="16133" width="11.26953125" style="1" customWidth="1"/>
    <col min="16134" max="16134" width="9.1796875" style="1"/>
    <col min="16135" max="16135" width="12.81640625" style="1" bestFit="1" customWidth="1"/>
    <col min="16136" max="16136" width="18.453125" style="1" customWidth="1"/>
    <col min="16137" max="16137" width="14.453125" style="1" customWidth="1"/>
    <col min="16138" max="16138" width="10.81640625" style="1" bestFit="1" customWidth="1"/>
    <col min="16139" max="16384" width="9.1796875" style="1"/>
  </cols>
  <sheetData>
    <row r="3" spans="1:41" ht="13" x14ac:dyDescent="0.3">
      <c r="A3" s="140" t="s">
        <v>57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41" ht="13" x14ac:dyDescent="0.25">
      <c r="A4" s="141" t="s">
        <v>58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41" s="2" customFormat="1" ht="13" x14ac:dyDescent="0.3">
      <c r="A5" s="16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1:41" s="2" customFormat="1" ht="13.5" thickBot="1" x14ac:dyDescent="0.35">
      <c r="A6" s="16"/>
      <c r="B6" s="16"/>
      <c r="C6" s="16"/>
      <c r="D6" s="16"/>
      <c r="E6" s="16"/>
      <c r="F6" s="15"/>
      <c r="G6" s="15"/>
      <c r="H6" s="15"/>
      <c r="I6" s="15"/>
      <c r="J6" s="15"/>
      <c r="K6" s="15"/>
    </row>
    <row r="7" spans="1:41" s="3" customFormat="1" ht="16" thickBot="1" x14ac:dyDescent="0.4">
      <c r="A7" s="132" t="s">
        <v>0</v>
      </c>
      <c r="B7" s="151" t="s">
        <v>1</v>
      </c>
      <c r="C7" s="132" t="s">
        <v>2</v>
      </c>
      <c r="D7" s="134" t="s">
        <v>3</v>
      </c>
      <c r="E7" s="132" t="s">
        <v>65</v>
      </c>
      <c r="F7" s="148" t="s">
        <v>4</v>
      </c>
      <c r="G7" s="149"/>
      <c r="H7" s="150"/>
      <c r="I7" s="148" t="s">
        <v>5</v>
      </c>
      <c r="J7" s="149"/>
      <c r="K7" s="150"/>
    </row>
    <row r="8" spans="1:41" s="2" customFormat="1" ht="11.5" x14ac:dyDescent="0.2">
      <c r="A8" s="133"/>
      <c r="B8" s="152"/>
      <c r="C8" s="133"/>
      <c r="D8" s="135"/>
      <c r="E8" s="133"/>
      <c r="F8" s="119" t="s">
        <v>6</v>
      </c>
      <c r="G8" s="120" t="s">
        <v>7</v>
      </c>
      <c r="H8" s="121" t="s">
        <v>8</v>
      </c>
      <c r="I8" s="20" t="s">
        <v>6</v>
      </c>
      <c r="J8" s="21" t="s">
        <v>7</v>
      </c>
      <c r="K8" s="22" t="s">
        <v>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s="2" customFormat="1" ht="11.5" x14ac:dyDescent="0.2">
      <c r="A9" s="145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7"/>
    </row>
    <row r="10" spans="1:41" s="2" customFormat="1" ht="46" x14ac:dyDescent="0.2">
      <c r="A10" s="30">
        <v>1</v>
      </c>
      <c r="B10" s="23" t="s">
        <v>29</v>
      </c>
      <c r="C10" s="24" t="s">
        <v>13</v>
      </c>
      <c r="D10" s="25">
        <v>19.850000000000001</v>
      </c>
      <c r="E10" s="65"/>
      <c r="F10" s="101"/>
      <c r="G10" s="88"/>
      <c r="H10" s="94"/>
      <c r="I10" s="95"/>
      <c r="J10" s="94"/>
      <c r="K10" s="96"/>
    </row>
    <row r="11" spans="1:41" ht="46" x14ac:dyDescent="0.25">
      <c r="A11" s="5">
        <v>2</v>
      </c>
      <c r="B11" s="6" t="s">
        <v>46</v>
      </c>
      <c r="C11" s="24" t="s">
        <v>13</v>
      </c>
      <c r="D11" s="27">
        <v>40.119999999999997</v>
      </c>
      <c r="E11" s="47"/>
      <c r="F11" s="91"/>
      <c r="G11" s="94"/>
      <c r="H11" s="94"/>
      <c r="I11" s="95"/>
      <c r="J11" s="94"/>
      <c r="K11" s="96"/>
    </row>
    <row r="12" spans="1:41" ht="23" x14ac:dyDescent="0.25">
      <c r="A12" s="73">
        <v>3</v>
      </c>
      <c r="B12" s="72" t="s">
        <v>33</v>
      </c>
      <c r="C12" s="24" t="s">
        <v>13</v>
      </c>
      <c r="D12" s="25">
        <v>19.850000000000001</v>
      </c>
      <c r="E12" s="64"/>
      <c r="F12" s="91"/>
      <c r="G12" s="118"/>
      <c r="H12" s="94"/>
      <c r="I12" s="95"/>
      <c r="J12" s="94"/>
      <c r="K12" s="96"/>
    </row>
    <row r="13" spans="1:41" x14ac:dyDescent="0.25">
      <c r="A13" s="28"/>
      <c r="B13" s="29"/>
      <c r="C13" s="29"/>
      <c r="D13" s="29"/>
      <c r="E13" s="29"/>
      <c r="F13" s="114"/>
      <c r="G13" s="114"/>
      <c r="H13" s="115" t="s">
        <v>11</v>
      </c>
      <c r="I13" s="116">
        <f>SUM(I10:I12)</f>
        <v>0</v>
      </c>
      <c r="J13" s="116">
        <f>SUM(J10:J12)</f>
        <v>0</v>
      </c>
      <c r="K13" s="116">
        <f>SUM(K10:K12)</f>
        <v>0</v>
      </c>
    </row>
    <row r="14" spans="1:41" x14ac:dyDescent="0.25">
      <c r="A14" s="145" t="s">
        <v>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7"/>
    </row>
    <row r="15" spans="1:41" ht="46" x14ac:dyDescent="0.25">
      <c r="A15" s="5">
        <v>1</v>
      </c>
      <c r="B15" s="23" t="s">
        <v>14</v>
      </c>
      <c r="C15" s="24" t="s">
        <v>13</v>
      </c>
      <c r="D15" s="7">
        <v>43.11</v>
      </c>
      <c r="E15" s="65"/>
      <c r="F15" s="91"/>
      <c r="G15" s="94"/>
      <c r="H15" s="94"/>
      <c r="I15" s="95"/>
      <c r="J15" s="94"/>
      <c r="K15" s="96"/>
    </row>
    <row r="16" spans="1:41" ht="46" x14ac:dyDescent="0.25">
      <c r="A16" s="5">
        <v>2</v>
      </c>
      <c r="B16" s="6" t="s">
        <v>46</v>
      </c>
      <c r="C16" s="24" t="s">
        <v>13</v>
      </c>
      <c r="D16" s="7">
        <v>57.72</v>
      </c>
      <c r="E16" s="64"/>
      <c r="F16" s="91"/>
      <c r="G16" s="94"/>
      <c r="H16" s="94"/>
      <c r="I16" s="95"/>
      <c r="J16" s="94"/>
      <c r="K16" s="96"/>
    </row>
    <row r="17" spans="1:11" ht="23" x14ac:dyDescent="0.25">
      <c r="A17" s="73">
        <v>3</v>
      </c>
      <c r="B17" s="72" t="s">
        <v>33</v>
      </c>
      <c r="C17" s="24" t="s">
        <v>13</v>
      </c>
      <c r="D17" s="7">
        <v>43.11</v>
      </c>
      <c r="E17" s="64"/>
      <c r="F17" s="117"/>
      <c r="G17" s="94"/>
      <c r="H17" s="94"/>
      <c r="I17" s="95"/>
      <c r="J17" s="94"/>
      <c r="K17" s="96"/>
    </row>
    <row r="18" spans="1:11" x14ac:dyDescent="0.25">
      <c r="A18" s="28"/>
      <c r="B18" s="29"/>
      <c r="C18" s="29"/>
      <c r="D18" s="29"/>
      <c r="E18" s="29"/>
      <c r="F18" s="114"/>
      <c r="G18" s="114"/>
      <c r="H18" s="115" t="s">
        <v>11</v>
      </c>
      <c r="I18" s="116">
        <f>SUM(I15:I17)</f>
        <v>0</v>
      </c>
      <c r="J18" s="116">
        <f>SUM(J15:J17)</f>
        <v>0</v>
      </c>
      <c r="K18" s="116">
        <f>SUM(K15:K17)</f>
        <v>0</v>
      </c>
    </row>
    <row r="19" spans="1:11" x14ac:dyDescent="0.25">
      <c r="A19" s="145" t="s">
        <v>17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7"/>
    </row>
    <row r="20" spans="1:11" ht="57.5" x14ac:dyDescent="0.25">
      <c r="A20" s="5">
        <v>1</v>
      </c>
      <c r="B20" s="6" t="s">
        <v>34</v>
      </c>
      <c r="C20" s="24" t="s">
        <v>13</v>
      </c>
      <c r="D20" s="7">
        <v>21.17</v>
      </c>
      <c r="E20" s="47"/>
      <c r="F20" s="91"/>
      <c r="G20" s="94"/>
      <c r="H20" s="94"/>
      <c r="I20" s="95"/>
      <c r="J20" s="94"/>
      <c r="K20" s="96"/>
    </row>
    <row r="21" spans="1:11" ht="46" x14ac:dyDescent="0.25">
      <c r="A21" s="5">
        <v>2</v>
      </c>
      <c r="B21" s="6" t="s">
        <v>35</v>
      </c>
      <c r="C21" s="24" t="s">
        <v>13</v>
      </c>
      <c r="D21" s="7">
        <v>42.32</v>
      </c>
      <c r="E21" s="47"/>
      <c r="F21" s="91"/>
      <c r="G21" s="94"/>
      <c r="H21" s="94"/>
      <c r="I21" s="95"/>
      <c r="J21" s="94"/>
      <c r="K21" s="96"/>
    </row>
    <row r="22" spans="1:11" ht="23" x14ac:dyDescent="0.25">
      <c r="A22" s="73">
        <v>3</v>
      </c>
      <c r="B22" s="72" t="s">
        <v>33</v>
      </c>
      <c r="C22" s="24" t="s">
        <v>13</v>
      </c>
      <c r="D22" s="7">
        <v>21.17</v>
      </c>
      <c r="E22" s="64"/>
      <c r="F22" s="117"/>
      <c r="G22" s="94"/>
      <c r="H22" s="94"/>
      <c r="I22" s="95"/>
      <c r="J22" s="94"/>
      <c r="K22" s="96"/>
    </row>
    <row r="23" spans="1:11" x14ac:dyDescent="0.25">
      <c r="A23" s="28"/>
      <c r="B23" s="29"/>
      <c r="C23" s="29"/>
      <c r="D23" s="29"/>
      <c r="E23" s="29"/>
      <c r="F23" s="114"/>
      <c r="G23" s="114"/>
      <c r="H23" s="115" t="s">
        <v>11</v>
      </c>
      <c r="I23" s="116">
        <f>SUM(I20:I22)</f>
        <v>0</v>
      </c>
      <c r="J23" s="116">
        <f t="shared" ref="J23" si="0">SUM(J20:J22)</f>
        <v>0</v>
      </c>
      <c r="K23" s="116">
        <f>SUM(K20:K22)</f>
        <v>0</v>
      </c>
    </row>
    <row r="24" spans="1:11" x14ac:dyDescent="0.25">
      <c r="A24" s="145" t="s">
        <v>18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57.5" x14ac:dyDescent="0.25">
      <c r="A25" s="31">
        <v>1</v>
      </c>
      <c r="B25" s="6" t="s">
        <v>34</v>
      </c>
      <c r="C25" s="24" t="s">
        <v>13</v>
      </c>
      <c r="D25" s="48">
        <v>7.54</v>
      </c>
      <c r="E25" s="47"/>
      <c r="F25" s="91"/>
      <c r="G25" s="94"/>
      <c r="H25" s="94"/>
      <c r="I25" s="95"/>
      <c r="J25" s="94"/>
      <c r="K25" s="96"/>
    </row>
    <row r="26" spans="1:11" ht="46" x14ac:dyDescent="0.25">
      <c r="A26" s="5">
        <v>2</v>
      </c>
      <c r="B26" s="6" t="s">
        <v>35</v>
      </c>
      <c r="C26" s="24" t="s">
        <v>13</v>
      </c>
      <c r="D26" s="7">
        <v>22.52</v>
      </c>
      <c r="E26" s="47"/>
      <c r="F26" s="91"/>
      <c r="G26" s="94"/>
      <c r="H26" s="94"/>
      <c r="I26" s="95"/>
      <c r="J26" s="94"/>
      <c r="K26" s="96"/>
    </row>
    <row r="27" spans="1:11" ht="23" x14ac:dyDescent="0.25">
      <c r="A27" s="73">
        <v>3</v>
      </c>
      <c r="B27" s="72" t="s">
        <v>36</v>
      </c>
      <c r="C27" s="24" t="s">
        <v>13</v>
      </c>
      <c r="D27" s="48">
        <v>7.54</v>
      </c>
      <c r="E27" s="64"/>
      <c r="F27" s="104"/>
      <c r="G27" s="94"/>
      <c r="H27" s="94"/>
      <c r="I27" s="95"/>
      <c r="J27" s="94"/>
      <c r="K27" s="96"/>
    </row>
    <row r="28" spans="1:11" x14ac:dyDescent="0.25">
      <c r="A28" s="28"/>
      <c r="B28" s="29"/>
      <c r="C28" s="29"/>
      <c r="D28" s="29"/>
      <c r="E28" s="29"/>
      <c r="F28" s="114"/>
      <c r="G28" s="114"/>
      <c r="H28" s="115" t="s">
        <v>11</v>
      </c>
      <c r="I28" s="116">
        <f>SUM(I25:I27)</f>
        <v>0</v>
      </c>
      <c r="J28" s="116">
        <f t="shared" ref="J28:K28" si="1">SUM(J25:J27)</f>
        <v>0</v>
      </c>
      <c r="K28" s="116">
        <f t="shared" si="1"/>
        <v>0</v>
      </c>
    </row>
    <row r="29" spans="1:11" ht="13" thickBot="1" x14ac:dyDescent="0.3">
      <c r="A29" s="136" t="s">
        <v>19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8"/>
    </row>
    <row r="30" spans="1:11" ht="15" thickBot="1" x14ac:dyDescent="0.3">
      <c r="A30" s="37" t="s">
        <v>20</v>
      </c>
      <c r="B30" s="71"/>
      <c r="C30" s="38"/>
      <c r="D30" s="39"/>
      <c r="E30" s="40"/>
      <c r="F30" s="106"/>
      <c r="G30" s="107"/>
      <c r="H30" s="107"/>
      <c r="I30" s="108"/>
      <c r="J30" s="107"/>
      <c r="K30" s="109"/>
    </row>
    <row r="31" spans="1:11" ht="14.5" x14ac:dyDescent="0.25">
      <c r="A31" s="36">
        <v>1</v>
      </c>
      <c r="B31" s="23" t="s">
        <v>21</v>
      </c>
      <c r="C31" s="24" t="s">
        <v>13</v>
      </c>
      <c r="D31" s="33">
        <v>4915</v>
      </c>
      <c r="E31" s="32" t="s">
        <v>22</v>
      </c>
      <c r="F31" s="110"/>
      <c r="G31" s="88"/>
      <c r="H31" s="88"/>
      <c r="I31" s="89"/>
      <c r="J31" s="88"/>
      <c r="K31" s="90"/>
    </row>
    <row r="32" spans="1:11" ht="13" thickBot="1" x14ac:dyDescent="0.3">
      <c r="A32" s="49">
        <v>2</v>
      </c>
      <c r="B32" s="45" t="s">
        <v>23</v>
      </c>
      <c r="C32" s="46" t="s">
        <v>13</v>
      </c>
      <c r="D32" s="50">
        <v>485</v>
      </c>
      <c r="E32" s="51" t="s">
        <v>24</v>
      </c>
      <c r="F32" s="93"/>
      <c r="G32" s="93"/>
      <c r="H32" s="94"/>
      <c r="I32" s="95"/>
      <c r="J32" s="94"/>
      <c r="K32" s="96"/>
    </row>
    <row r="33" spans="1:197" s="56" customFormat="1" ht="13.5" thickBot="1" x14ac:dyDescent="0.35">
      <c r="A33" s="57" t="s">
        <v>25</v>
      </c>
      <c r="B33" s="58"/>
      <c r="C33" s="55"/>
      <c r="D33" s="39"/>
      <c r="E33" s="40"/>
      <c r="F33" s="111"/>
      <c r="G33" s="107"/>
      <c r="H33" s="107"/>
      <c r="I33" s="108"/>
      <c r="J33" s="107"/>
      <c r="K33" s="109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</row>
    <row r="34" spans="1:197" ht="34.5" x14ac:dyDescent="0.25">
      <c r="A34" s="52">
        <v>1</v>
      </c>
      <c r="B34" s="23" t="s">
        <v>37</v>
      </c>
      <c r="C34" s="24" t="s">
        <v>13</v>
      </c>
      <c r="D34" s="35">
        <v>3219</v>
      </c>
      <c r="E34" s="65"/>
      <c r="F34" s="87"/>
      <c r="G34" s="88"/>
      <c r="H34" s="94"/>
      <c r="I34" s="95"/>
      <c r="J34" s="94"/>
      <c r="K34" s="96"/>
    </row>
    <row r="35" spans="1:197" ht="23" x14ac:dyDescent="0.25">
      <c r="A35" s="44">
        <v>2</v>
      </c>
      <c r="B35" s="6" t="s">
        <v>38</v>
      </c>
      <c r="C35" s="24" t="s">
        <v>13</v>
      </c>
      <c r="D35" s="7">
        <v>1535</v>
      </c>
      <c r="E35" s="47"/>
      <c r="F35" s="91"/>
      <c r="G35" s="94"/>
      <c r="H35" s="94"/>
      <c r="I35" s="95"/>
      <c r="J35" s="94"/>
      <c r="K35" s="96"/>
    </row>
    <row r="36" spans="1:197" ht="40.5" customHeight="1" thickBot="1" x14ac:dyDescent="0.3">
      <c r="A36" s="59">
        <v>3</v>
      </c>
      <c r="B36" s="45" t="s">
        <v>39</v>
      </c>
      <c r="C36" s="46" t="s">
        <v>13</v>
      </c>
      <c r="D36" s="60">
        <v>646</v>
      </c>
      <c r="E36" s="61"/>
      <c r="F36" s="98"/>
      <c r="G36" s="99"/>
      <c r="H36" s="94"/>
      <c r="I36" s="95"/>
      <c r="J36" s="94"/>
      <c r="K36" s="96"/>
    </row>
    <row r="37" spans="1:197" s="56" customFormat="1" ht="13" thickBot="1" x14ac:dyDescent="0.3">
      <c r="A37" s="53"/>
      <c r="B37" s="62" t="s">
        <v>26</v>
      </c>
      <c r="C37" s="55"/>
      <c r="D37" s="39"/>
      <c r="E37" s="40"/>
      <c r="F37" s="112"/>
      <c r="G37" s="107"/>
      <c r="H37" s="113"/>
      <c r="I37" s="108"/>
      <c r="J37" s="107"/>
      <c r="K37" s="109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</row>
    <row r="38" spans="1:197" ht="57.5" x14ac:dyDescent="0.25">
      <c r="A38" s="52">
        <v>1</v>
      </c>
      <c r="B38" s="23" t="s">
        <v>40</v>
      </c>
      <c r="C38" s="24" t="s">
        <v>13</v>
      </c>
      <c r="D38" s="35">
        <v>7763.96</v>
      </c>
      <c r="E38" s="65"/>
      <c r="F38" s="87"/>
      <c r="G38" s="88"/>
      <c r="H38" s="94"/>
      <c r="I38" s="95"/>
      <c r="J38" s="94"/>
      <c r="K38" s="96"/>
    </row>
    <row r="39" spans="1:197" ht="23" x14ac:dyDescent="0.25">
      <c r="A39" s="44">
        <v>2</v>
      </c>
      <c r="B39" s="6" t="s">
        <v>41</v>
      </c>
      <c r="C39" s="24" t="s">
        <v>13</v>
      </c>
      <c r="D39" s="7">
        <v>906.77</v>
      </c>
      <c r="E39" s="47"/>
      <c r="F39" s="91"/>
      <c r="G39" s="94"/>
      <c r="H39" s="94"/>
      <c r="I39" s="95"/>
      <c r="J39" s="94"/>
      <c r="K39" s="96"/>
    </row>
    <row r="40" spans="1:197" ht="57.5" x14ac:dyDescent="0.25">
      <c r="A40" s="59">
        <v>3</v>
      </c>
      <c r="B40" s="45" t="s">
        <v>43</v>
      </c>
      <c r="C40" s="46" t="s">
        <v>13</v>
      </c>
      <c r="D40" s="60">
        <v>1347.23</v>
      </c>
      <c r="E40" s="47"/>
      <c r="F40" s="91"/>
      <c r="G40" s="99"/>
      <c r="H40" s="94"/>
      <c r="I40" s="95"/>
      <c r="J40" s="94"/>
      <c r="K40" s="96"/>
    </row>
    <row r="41" spans="1:197" ht="58" thickBot="1" x14ac:dyDescent="0.3">
      <c r="A41" s="49">
        <v>4</v>
      </c>
      <c r="B41" s="45" t="s">
        <v>42</v>
      </c>
      <c r="C41" s="26" t="s">
        <v>13</v>
      </c>
      <c r="D41" s="60">
        <v>1655.67</v>
      </c>
      <c r="E41" s="47"/>
      <c r="F41" s="91"/>
      <c r="G41" s="93"/>
      <c r="H41" s="94"/>
      <c r="I41" s="95"/>
      <c r="J41" s="94"/>
      <c r="K41" s="96"/>
    </row>
    <row r="42" spans="1:197" s="56" customFormat="1" ht="39" customHeight="1" thickBot="1" x14ac:dyDescent="0.3">
      <c r="A42" s="73">
        <v>5</v>
      </c>
      <c r="B42" s="6" t="s">
        <v>62</v>
      </c>
      <c r="C42" s="26" t="s">
        <v>13</v>
      </c>
      <c r="D42" s="7">
        <v>356.83</v>
      </c>
      <c r="E42" s="65"/>
      <c r="F42" s="91"/>
      <c r="G42" s="94"/>
      <c r="H42" s="94"/>
      <c r="I42" s="95"/>
      <c r="J42" s="107"/>
      <c r="K42" s="109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</row>
    <row r="43" spans="1:197" s="8" customFormat="1" ht="13" thickBot="1" x14ac:dyDescent="0.3">
      <c r="A43" s="74"/>
      <c r="B43" s="75"/>
      <c r="C43" s="69"/>
      <c r="D43" s="75"/>
      <c r="E43" s="69"/>
      <c r="F43" s="83"/>
      <c r="G43" s="105"/>
      <c r="H43" s="84" t="s">
        <v>11</v>
      </c>
      <c r="I43" s="97">
        <f>I31+I32+I34+I35+I36+I38+I39+I40+I41+I42</f>
        <v>0</v>
      </c>
      <c r="J43" s="97">
        <f>J31+J32+J34+J35+J36+J38+J39+J40+J41+J42</f>
        <v>0</v>
      </c>
      <c r="K43" s="97">
        <f>K31+K32+K34+K35+K36+K38+K39+K40+K41+K42</f>
        <v>0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197" s="8" customFormat="1" ht="13" thickBot="1" x14ac:dyDescent="0.3">
      <c r="A44" s="142" t="s">
        <v>27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4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197" ht="23" x14ac:dyDescent="0.25">
      <c r="A45" s="30">
        <v>1</v>
      </c>
      <c r="B45" s="23" t="s">
        <v>45</v>
      </c>
      <c r="C45" s="24" t="s">
        <v>13</v>
      </c>
      <c r="D45" s="33">
        <v>36.700000000000003</v>
      </c>
      <c r="E45" s="65"/>
      <c r="F45" s="87"/>
      <c r="G45" s="88"/>
      <c r="H45" s="94"/>
      <c r="I45" s="95"/>
      <c r="J45" s="94"/>
      <c r="K45" s="96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197" ht="46" x14ac:dyDescent="0.25">
      <c r="A46" s="5">
        <v>2</v>
      </c>
      <c r="B46" s="6" t="s">
        <v>15</v>
      </c>
      <c r="C46" s="26" t="s">
        <v>13</v>
      </c>
      <c r="D46" s="7">
        <v>179.36</v>
      </c>
      <c r="E46" s="47"/>
      <c r="F46" s="91"/>
      <c r="G46" s="94"/>
      <c r="H46" s="94"/>
      <c r="I46" s="95"/>
      <c r="J46" s="94"/>
      <c r="K46" s="96"/>
    </row>
    <row r="47" spans="1:197" ht="13" thickBot="1" x14ac:dyDescent="0.3">
      <c r="A47" s="68"/>
      <c r="B47" s="69"/>
      <c r="C47" s="69"/>
      <c r="D47" s="69"/>
      <c r="E47" s="69"/>
      <c r="F47" s="83"/>
      <c r="G47" s="83"/>
      <c r="H47" s="84" t="s">
        <v>11</v>
      </c>
      <c r="I47" s="97">
        <f>SUM(I45:I46)</f>
        <v>0</v>
      </c>
      <c r="J47" s="97">
        <f t="shared" ref="J47:K47" si="2">SUM(J45:J46)</f>
        <v>0</v>
      </c>
      <c r="K47" s="97">
        <f t="shared" si="2"/>
        <v>0</v>
      </c>
    </row>
    <row r="48" spans="1:197" ht="13" thickBot="1" x14ac:dyDescent="0.3">
      <c r="A48" s="142" t="s">
        <v>28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4"/>
    </row>
    <row r="49" spans="1:197" ht="23" x14ac:dyDescent="0.25">
      <c r="A49" s="30">
        <v>1</v>
      </c>
      <c r="B49" s="23" t="s">
        <v>45</v>
      </c>
      <c r="C49" s="24" t="s">
        <v>13</v>
      </c>
      <c r="D49" s="33">
        <v>2794.86</v>
      </c>
      <c r="E49" s="65"/>
      <c r="F49" s="66"/>
      <c r="G49" s="4"/>
      <c r="H49" s="4"/>
      <c r="I49" s="34"/>
      <c r="J49" s="4"/>
      <c r="K49" s="70"/>
    </row>
    <row r="50" spans="1:197" ht="46" x14ac:dyDescent="0.25">
      <c r="A50" s="9">
        <v>2</v>
      </c>
      <c r="B50" s="6" t="s">
        <v>46</v>
      </c>
      <c r="C50" s="26" t="s">
        <v>13</v>
      </c>
      <c r="D50" s="7">
        <v>7714.17</v>
      </c>
      <c r="E50" s="47"/>
      <c r="F50" s="91"/>
      <c r="G50" s="103"/>
      <c r="H50" s="94"/>
      <c r="I50" s="95"/>
      <c r="J50" s="94"/>
      <c r="K50" s="96"/>
    </row>
    <row r="51" spans="1:197" ht="23" x14ac:dyDescent="0.25">
      <c r="A51" s="76">
        <v>3</v>
      </c>
      <c r="B51" s="72" t="s">
        <v>56</v>
      </c>
      <c r="C51" s="26" t="s">
        <v>13</v>
      </c>
      <c r="D51" s="7">
        <v>1793.17</v>
      </c>
      <c r="E51" s="65"/>
      <c r="F51" s="91"/>
      <c r="G51" s="103"/>
      <c r="H51" s="94"/>
      <c r="I51" s="95"/>
      <c r="J51" s="94"/>
      <c r="K51" s="96"/>
    </row>
    <row r="52" spans="1:197" x14ac:dyDescent="0.25">
      <c r="A52" s="73">
        <v>4</v>
      </c>
      <c r="B52" s="72" t="s">
        <v>31</v>
      </c>
      <c r="C52" s="24" t="s">
        <v>13</v>
      </c>
      <c r="D52" s="48">
        <v>706.9</v>
      </c>
      <c r="E52" s="64"/>
      <c r="F52" s="104"/>
      <c r="G52" s="94"/>
      <c r="H52" s="94"/>
      <c r="I52" s="95"/>
      <c r="J52" s="94"/>
      <c r="K52" s="96"/>
    </row>
    <row r="53" spans="1:197" ht="35.25" customHeight="1" x14ac:dyDescent="0.25">
      <c r="A53" s="73">
        <v>5</v>
      </c>
      <c r="B53" s="6" t="s">
        <v>44</v>
      </c>
      <c r="C53" s="26" t="s">
        <v>13</v>
      </c>
      <c r="D53" s="7">
        <v>114.17</v>
      </c>
      <c r="E53" s="65"/>
      <c r="F53" s="91"/>
      <c r="G53" s="94"/>
      <c r="H53" s="94"/>
      <c r="I53" s="95"/>
      <c r="J53" s="94"/>
      <c r="K53" s="96"/>
    </row>
    <row r="54" spans="1:197" ht="13" thickBot="1" x14ac:dyDescent="0.3">
      <c r="A54" s="68"/>
      <c r="B54" s="69"/>
      <c r="C54" s="69"/>
      <c r="D54" s="69"/>
      <c r="E54" s="69"/>
      <c r="F54" s="83"/>
      <c r="G54" s="83"/>
      <c r="H54" s="84" t="s">
        <v>11</v>
      </c>
      <c r="I54" s="97">
        <f>SUM(I49:I53)</f>
        <v>0</v>
      </c>
      <c r="J54" s="97">
        <f t="shared" ref="J54" si="3">SUM(J49:J53)</f>
        <v>0</v>
      </c>
      <c r="K54" s="97">
        <f>SUM(K49:K53)</f>
        <v>0</v>
      </c>
    </row>
    <row r="55" spans="1:197" ht="13" thickBot="1" x14ac:dyDescent="0.3">
      <c r="A55" s="142" t="s">
        <v>30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4"/>
    </row>
    <row r="56" spans="1:197" ht="26.25" customHeight="1" x14ac:dyDescent="0.25">
      <c r="A56" s="78">
        <v>1</v>
      </c>
      <c r="B56" s="23" t="s">
        <v>59</v>
      </c>
      <c r="C56" s="24" t="s">
        <v>13</v>
      </c>
      <c r="D56" s="33">
        <v>9349.3799999999992</v>
      </c>
      <c r="E56" s="65"/>
      <c r="F56" s="100"/>
      <c r="G56" s="88"/>
      <c r="H56" s="88"/>
      <c r="I56" s="89"/>
      <c r="J56" s="88"/>
      <c r="K56" s="90"/>
    </row>
    <row r="57" spans="1:197" ht="23" x14ac:dyDescent="0.25">
      <c r="A57" s="10">
        <v>2</v>
      </c>
      <c r="B57" s="6" t="s">
        <v>49</v>
      </c>
      <c r="C57" s="26" t="s">
        <v>13</v>
      </c>
      <c r="D57" s="7">
        <v>36473.94</v>
      </c>
      <c r="E57" s="47"/>
      <c r="F57" s="101"/>
      <c r="G57" s="94"/>
      <c r="H57" s="94"/>
      <c r="I57" s="95"/>
      <c r="J57" s="94"/>
      <c r="K57" s="96"/>
    </row>
    <row r="58" spans="1:197" ht="23" x14ac:dyDescent="0.25">
      <c r="A58" s="79">
        <v>3</v>
      </c>
      <c r="B58" s="45" t="s">
        <v>63</v>
      </c>
      <c r="C58" s="80" t="s">
        <v>13</v>
      </c>
      <c r="D58" s="60">
        <v>594.75</v>
      </c>
      <c r="E58" s="81"/>
      <c r="F58" s="98"/>
      <c r="G58" s="93"/>
      <c r="H58" s="93"/>
      <c r="I58" s="102"/>
      <c r="J58" s="94"/>
      <c r="K58" s="96"/>
    </row>
    <row r="59" spans="1:197" ht="13" thickBot="1" x14ac:dyDescent="0.3">
      <c r="A59" s="68"/>
      <c r="B59" s="69"/>
      <c r="C59" s="69"/>
      <c r="D59" s="69"/>
      <c r="E59" s="69"/>
      <c r="F59" s="83"/>
      <c r="G59" s="83"/>
      <c r="H59" s="84" t="s">
        <v>11</v>
      </c>
      <c r="I59" s="97">
        <f>SUM(I56:I58)</f>
        <v>0</v>
      </c>
      <c r="J59" s="97">
        <f t="shared" ref="J59:K59" si="4">SUM(J56:J58)</f>
        <v>0</v>
      </c>
      <c r="K59" s="97">
        <f t="shared" si="4"/>
        <v>0</v>
      </c>
    </row>
    <row r="60" spans="1:197" ht="13" thickBot="1" x14ac:dyDescent="0.3">
      <c r="A60" s="142" t="s">
        <v>32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4"/>
    </row>
    <row r="61" spans="1:197" s="56" customFormat="1" ht="13.5" thickBot="1" x14ac:dyDescent="0.35">
      <c r="A61" s="57" t="s">
        <v>25</v>
      </c>
      <c r="B61" s="58"/>
      <c r="C61" s="55"/>
      <c r="D61" s="39"/>
      <c r="E61" s="40"/>
      <c r="F61" s="40"/>
      <c r="G61" s="41"/>
      <c r="H61" s="41"/>
      <c r="I61" s="42"/>
      <c r="J61" s="41"/>
      <c r="K61" s="43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</row>
    <row r="62" spans="1:197" ht="34.5" x14ac:dyDescent="0.25">
      <c r="A62" s="52">
        <v>1</v>
      </c>
      <c r="B62" s="23" t="s">
        <v>37</v>
      </c>
      <c r="C62" s="24" t="s">
        <v>13</v>
      </c>
      <c r="D62" s="35">
        <v>48.8</v>
      </c>
      <c r="E62" s="65"/>
      <c r="F62" s="87"/>
      <c r="G62" s="88"/>
      <c r="H62" s="94"/>
      <c r="I62" s="95"/>
      <c r="J62" s="94"/>
      <c r="K62" s="96"/>
    </row>
    <row r="63" spans="1:197" ht="23" x14ac:dyDescent="0.25">
      <c r="A63" s="44">
        <v>2</v>
      </c>
      <c r="B63" s="6" t="s">
        <v>47</v>
      </c>
      <c r="C63" s="24" t="s">
        <v>13</v>
      </c>
      <c r="D63" s="7">
        <v>3.5</v>
      </c>
      <c r="E63" s="47"/>
      <c r="F63" s="91"/>
      <c r="G63" s="94"/>
      <c r="H63" s="94"/>
      <c r="I63" s="95"/>
      <c r="J63" s="94"/>
      <c r="K63" s="96"/>
    </row>
    <row r="64" spans="1:197" ht="36.75" customHeight="1" thickBot="1" x14ac:dyDescent="0.3">
      <c r="A64" s="59">
        <v>3</v>
      </c>
      <c r="B64" s="45" t="s">
        <v>39</v>
      </c>
      <c r="C64" s="46" t="s">
        <v>13</v>
      </c>
      <c r="D64" s="60">
        <v>5.78</v>
      </c>
      <c r="E64" s="61"/>
      <c r="F64" s="98"/>
      <c r="G64" s="99"/>
      <c r="H64" s="94"/>
      <c r="I64" s="95"/>
      <c r="J64" s="94"/>
      <c r="K64" s="96"/>
    </row>
    <row r="65" spans="1:197" s="56" customFormat="1" ht="13" thickBot="1" x14ac:dyDescent="0.3">
      <c r="A65" s="53"/>
      <c r="B65" s="62" t="s">
        <v>26</v>
      </c>
      <c r="C65" s="55"/>
      <c r="D65" s="39"/>
      <c r="E65" s="40"/>
      <c r="F65" s="63"/>
      <c r="G65" s="41"/>
      <c r="H65" s="54"/>
      <c r="I65" s="42"/>
      <c r="J65" s="41"/>
      <c r="K65" s="43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</row>
    <row r="66" spans="1:197" ht="34.5" x14ac:dyDescent="0.25">
      <c r="A66" s="52">
        <v>1</v>
      </c>
      <c r="B66" s="23" t="s">
        <v>50</v>
      </c>
      <c r="C66" s="24" t="s">
        <v>13</v>
      </c>
      <c r="D66" s="35">
        <v>120</v>
      </c>
      <c r="E66" s="65"/>
      <c r="F66" s="87"/>
      <c r="G66" s="88"/>
      <c r="H66" s="94"/>
      <c r="I66" s="95"/>
      <c r="J66" s="94"/>
      <c r="K66" s="96"/>
    </row>
    <row r="67" spans="1:197" ht="23" x14ac:dyDescent="0.25">
      <c r="A67" s="44">
        <v>2</v>
      </c>
      <c r="B67" s="6" t="s">
        <v>41</v>
      </c>
      <c r="C67" s="24" t="s">
        <v>13</v>
      </c>
      <c r="D67" s="7">
        <v>19.07</v>
      </c>
      <c r="E67" s="47"/>
      <c r="F67" s="91"/>
      <c r="G67" s="94"/>
      <c r="H67" s="94"/>
      <c r="I67" s="95"/>
      <c r="J67" s="94"/>
      <c r="K67" s="96"/>
    </row>
    <row r="68" spans="1:197" ht="35" thickBot="1" x14ac:dyDescent="0.3">
      <c r="A68" s="49">
        <v>3</v>
      </c>
      <c r="B68" s="45" t="s">
        <v>51</v>
      </c>
      <c r="C68" s="26" t="s">
        <v>13</v>
      </c>
      <c r="D68" s="60">
        <v>21.8</v>
      </c>
      <c r="E68" s="47"/>
      <c r="F68" s="91"/>
      <c r="G68" s="93"/>
      <c r="H68" s="94"/>
      <c r="I68" s="95"/>
      <c r="J68" s="94"/>
      <c r="K68" s="96"/>
    </row>
    <row r="69" spans="1:197" ht="15" thickBot="1" x14ac:dyDescent="0.3">
      <c r="A69" s="37" t="s">
        <v>20</v>
      </c>
      <c r="B69" s="71"/>
      <c r="C69" s="38"/>
      <c r="D69" s="39"/>
      <c r="E69" s="40"/>
      <c r="F69" s="40"/>
      <c r="G69" s="41"/>
      <c r="H69" s="41"/>
      <c r="I69" s="77"/>
      <c r="J69" s="41"/>
      <c r="K69" s="43"/>
    </row>
    <row r="70" spans="1:197" ht="14.5" x14ac:dyDescent="0.25">
      <c r="A70" s="36">
        <v>1</v>
      </c>
      <c r="B70" s="23" t="s">
        <v>48</v>
      </c>
      <c r="C70" s="24" t="s">
        <v>13</v>
      </c>
      <c r="D70" s="33">
        <v>4915</v>
      </c>
      <c r="E70" s="32"/>
      <c r="F70" s="87"/>
      <c r="G70" s="88"/>
      <c r="H70" s="88"/>
      <c r="I70" s="89"/>
      <c r="J70" s="88"/>
      <c r="K70" s="90"/>
    </row>
    <row r="71" spans="1:197" ht="23" x14ac:dyDescent="0.25">
      <c r="A71" s="49">
        <v>2</v>
      </c>
      <c r="B71" s="45" t="s">
        <v>52</v>
      </c>
      <c r="C71" s="46" t="s">
        <v>13</v>
      </c>
      <c r="D71" s="50">
        <v>485</v>
      </c>
      <c r="E71" s="51"/>
      <c r="F71" s="92"/>
      <c r="G71" s="93"/>
      <c r="H71" s="94"/>
      <c r="I71" s="95"/>
      <c r="J71" s="94"/>
      <c r="K71" s="96"/>
    </row>
    <row r="72" spans="1:197" ht="13" thickBot="1" x14ac:dyDescent="0.3">
      <c r="A72" s="68"/>
      <c r="B72" s="69"/>
      <c r="C72" s="69"/>
      <c r="D72" s="69"/>
      <c r="E72" s="69"/>
      <c r="F72" s="83"/>
      <c r="G72" s="83"/>
      <c r="H72" s="84" t="s">
        <v>11</v>
      </c>
      <c r="I72" s="97">
        <f>I62+I63+I64+I66+I67+I68+I70+I71</f>
        <v>0</v>
      </c>
      <c r="J72" s="97">
        <f t="shared" ref="J72:K72" si="5">J62+J63+J64+J66+J67+J68+J70+J71</f>
        <v>0</v>
      </c>
      <c r="K72" s="97">
        <f t="shared" si="5"/>
        <v>0</v>
      </c>
    </row>
    <row r="73" spans="1:197" ht="13" thickBot="1" x14ac:dyDescent="0.3">
      <c r="A73" s="142" t="s">
        <v>53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4"/>
    </row>
    <row r="74" spans="1:197" ht="23" x14ac:dyDescent="0.25">
      <c r="A74" s="36">
        <v>1</v>
      </c>
      <c r="B74" s="23" t="s">
        <v>61</v>
      </c>
      <c r="C74" s="24" t="s">
        <v>13</v>
      </c>
      <c r="D74" s="33">
        <v>14</v>
      </c>
      <c r="E74" s="65"/>
      <c r="F74" s="87"/>
      <c r="G74" s="88"/>
      <c r="H74" s="88"/>
      <c r="I74" s="89"/>
      <c r="J74" s="88"/>
      <c r="K74" s="90"/>
    </row>
    <row r="75" spans="1:197" ht="34.5" x14ac:dyDescent="0.25">
      <c r="A75" s="36">
        <v>2</v>
      </c>
      <c r="B75" s="23" t="s">
        <v>54</v>
      </c>
      <c r="C75" s="24" t="s">
        <v>13</v>
      </c>
      <c r="D75" s="33">
        <v>29.67</v>
      </c>
      <c r="E75" s="65"/>
      <c r="F75" s="91"/>
      <c r="G75" s="88"/>
      <c r="H75" s="88"/>
      <c r="I75" s="89"/>
      <c r="J75" s="88"/>
      <c r="K75" s="90"/>
    </row>
    <row r="76" spans="1:197" ht="14.5" x14ac:dyDescent="0.25">
      <c r="A76" s="36">
        <v>3</v>
      </c>
      <c r="B76" s="23" t="s">
        <v>55</v>
      </c>
      <c r="C76" s="24" t="s">
        <v>13</v>
      </c>
      <c r="D76" s="33">
        <v>14</v>
      </c>
      <c r="E76" s="65"/>
      <c r="F76" s="91"/>
      <c r="G76" s="88"/>
      <c r="H76" s="88"/>
      <c r="I76" s="89"/>
      <c r="J76" s="88"/>
      <c r="K76" s="90"/>
    </row>
    <row r="77" spans="1:197" ht="13" thickBot="1" x14ac:dyDescent="0.3">
      <c r="A77" s="82"/>
      <c r="B77" s="83"/>
      <c r="C77" s="83"/>
      <c r="D77" s="83"/>
      <c r="E77" s="83"/>
      <c r="F77" s="83"/>
      <c r="G77" s="83"/>
      <c r="H77" s="84" t="s">
        <v>11</v>
      </c>
      <c r="I77" s="85">
        <f>SUM(I74:I76)</f>
        <v>0</v>
      </c>
      <c r="J77" s="85">
        <f t="shared" ref="J77" si="6">SUM(J74:J76)</f>
        <v>0</v>
      </c>
      <c r="K77" s="85">
        <f>SUM(K74:K76)</f>
        <v>0</v>
      </c>
    </row>
    <row r="78" spans="1:197" ht="15.75" customHeight="1" thickBot="1" x14ac:dyDescent="0.3">
      <c r="A78" s="128" t="s">
        <v>10</v>
      </c>
      <c r="B78" s="129"/>
      <c r="C78" s="129"/>
      <c r="D78" s="129"/>
      <c r="E78" s="129"/>
      <c r="F78" s="129"/>
      <c r="G78" s="129"/>
      <c r="H78" s="130"/>
      <c r="I78" s="86">
        <f>I13+I18+I23+I28+I43+I47+I54+I59+I72+I77</f>
        <v>0</v>
      </c>
      <c r="J78" s="86">
        <f>J13+J18+J23+J28+J43+J47+J54+J59+J72+J77</f>
        <v>0</v>
      </c>
      <c r="K78" s="86">
        <f>K13+K18+K23+K28+K43+K47+K54+K59+K72+K77</f>
        <v>0</v>
      </c>
    </row>
    <row r="79" spans="1:197" ht="13" x14ac:dyDescent="0.3">
      <c r="A79" s="139"/>
      <c r="B79" s="139"/>
      <c r="C79" s="139"/>
      <c r="D79" s="139"/>
      <c r="E79" s="139"/>
      <c r="F79" s="139"/>
      <c r="G79" s="139"/>
      <c r="H79" s="139"/>
      <c r="I79" s="139"/>
    </row>
    <row r="80" spans="1:197" ht="13" x14ac:dyDescent="0.3">
      <c r="A80" s="126" t="s">
        <v>60</v>
      </c>
      <c r="B80" s="126"/>
      <c r="C80" s="126"/>
      <c r="D80" s="126"/>
      <c r="E80" s="126"/>
      <c r="F80" s="126"/>
      <c r="G80" s="126"/>
      <c r="H80" s="126"/>
      <c r="I80" s="126"/>
    </row>
    <row r="81" spans="1:16" s="2" customFormat="1" ht="25" customHeight="1" x14ac:dyDescent="0.25">
      <c r="A81" s="127"/>
      <c r="B81" s="127"/>
      <c r="C81" s="131"/>
      <c r="D81" s="131"/>
      <c r="E81" s="131"/>
      <c r="F81" s="131"/>
      <c r="G81" s="131"/>
      <c r="H81" s="131"/>
      <c r="I81" s="131"/>
    </row>
    <row r="82" spans="1:16" s="13" customFormat="1" ht="14" x14ac:dyDescent="0.3">
      <c r="A82" s="124"/>
      <c r="B82" s="124"/>
      <c r="C82" s="131"/>
      <c r="D82" s="131"/>
      <c r="E82" s="131"/>
      <c r="F82" s="131"/>
      <c r="G82" s="131"/>
      <c r="H82" s="131"/>
      <c r="I82" s="131"/>
      <c r="J82" s="19"/>
      <c r="K82" s="19"/>
      <c r="L82" s="12"/>
      <c r="M82" s="12"/>
      <c r="N82" s="12"/>
      <c r="O82" s="12"/>
      <c r="P82" s="12"/>
    </row>
    <row r="83" spans="1:16" s="13" customFormat="1" ht="14" x14ac:dyDescent="0.3">
      <c r="A83" s="124"/>
      <c r="B83" s="124"/>
      <c r="C83" s="125"/>
      <c r="D83" s="125"/>
      <c r="E83" s="125"/>
      <c r="F83" s="125"/>
      <c r="G83" s="125"/>
      <c r="H83" s="125"/>
      <c r="I83" s="125"/>
    </row>
    <row r="84" spans="1:16" s="13" customFormat="1" ht="14" x14ac:dyDescent="0.3">
      <c r="A84" s="124"/>
      <c r="B84" s="124"/>
      <c r="C84" s="124"/>
      <c r="D84" s="124"/>
      <c r="E84" s="124"/>
      <c r="F84" s="124"/>
      <c r="G84" s="124"/>
      <c r="H84" s="124"/>
      <c r="I84" s="124"/>
    </row>
    <row r="85" spans="1:16" s="13" customFormat="1" ht="14" x14ac:dyDescent="0.3">
      <c r="A85" s="124"/>
      <c r="B85" s="124"/>
      <c r="C85" s="124"/>
      <c r="D85" s="124"/>
      <c r="E85" s="124"/>
      <c r="F85" s="124"/>
      <c r="G85" s="124"/>
      <c r="H85" s="124"/>
      <c r="I85" s="124"/>
    </row>
    <row r="86" spans="1:16" x14ac:dyDescent="0.25">
      <c r="A86" s="122"/>
      <c r="B86" s="122"/>
      <c r="C86" s="122"/>
      <c r="D86" s="122"/>
      <c r="E86" s="122"/>
      <c r="F86" s="122"/>
      <c r="G86" s="122"/>
      <c r="H86" s="122"/>
      <c r="I86" s="122"/>
    </row>
    <row r="87" spans="1:16" x14ac:dyDescent="0.25">
      <c r="A87" s="123"/>
      <c r="B87" s="123"/>
      <c r="C87" s="123"/>
      <c r="D87" s="123"/>
      <c r="E87" s="123"/>
      <c r="F87" s="123"/>
      <c r="G87" s="123"/>
      <c r="H87" s="123"/>
      <c r="I87" s="123"/>
    </row>
    <row r="90" spans="1:16" ht="15.5" x14ac:dyDescent="0.35">
      <c r="B90" s="11"/>
      <c r="D90" s="11"/>
    </row>
    <row r="93" spans="1:16" ht="15.5" x14ac:dyDescent="0.35">
      <c r="C93" s="3"/>
    </row>
    <row r="96" spans="1:16" ht="15.5" x14ac:dyDescent="0.35">
      <c r="C96" s="3"/>
    </row>
  </sheetData>
  <mergeCells count="36">
    <mergeCell ref="A3:K3"/>
    <mergeCell ref="A4:K4"/>
    <mergeCell ref="A60:K60"/>
    <mergeCell ref="A73:K73"/>
    <mergeCell ref="A55:K55"/>
    <mergeCell ref="A9:K9"/>
    <mergeCell ref="A14:K14"/>
    <mergeCell ref="A19:K19"/>
    <mergeCell ref="A24:K24"/>
    <mergeCell ref="A44:K44"/>
    <mergeCell ref="A48:K48"/>
    <mergeCell ref="F7:H7"/>
    <mergeCell ref="I7:K7"/>
    <mergeCell ref="A7:A8"/>
    <mergeCell ref="B7:B8"/>
    <mergeCell ref="C7:C8"/>
    <mergeCell ref="D7:D8"/>
    <mergeCell ref="E7:E8"/>
    <mergeCell ref="A29:K29"/>
    <mergeCell ref="A79:I79"/>
    <mergeCell ref="A80:I80"/>
    <mergeCell ref="A81:B81"/>
    <mergeCell ref="A78:H78"/>
    <mergeCell ref="C81:I81"/>
    <mergeCell ref="A82:B82"/>
    <mergeCell ref="C82:I82"/>
    <mergeCell ref="A86:B86"/>
    <mergeCell ref="C86:I86"/>
    <mergeCell ref="A87:B87"/>
    <mergeCell ref="C87:I87"/>
    <mergeCell ref="A83:B83"/>
    <mergeCell ref="C83:I83"/>
    <mergeCell ref="A84:B84"/>
    <mergeCell ref="C84:I84"/>
    <mergeCell ref="A85:B85"/>
    <mergeCell ref="C85:I8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Отделка Гатчина2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2014-10-07T05:20:20Z</cp:lastPrinted>
  <dcterms:created xsi:type="dcterms:W3CDTF">2014-04-15T11:35:49Z</dcterms:created>
  <dcterms:modified xsi:type="dcterms:W3CDTF">2015-03-24T01:12:29Z</dcterms:modified>
</cp:coreProperties>
</file>