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600" windowHeight="813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<sst xmlns="http://schemas.openxmlformats.org/spreadsheetml/2006/main" count="80" uniqueCount="45">
  <si>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Стоимость</t>
  </si>
  <si>
    <t>Кол.</t>
  </si>
  <si>
    <t>Ед.</t>
  </si>
  <si>
    <t>Сумма</t>
  </si>
  <si>
    <t>Всего:</t>
  </si>
  <si>
    <t>Стоимость работ</t>
  </si>
  <si>
    <t>Монтируемое оборудование</t>
  </si>
  <si>
    <t>№</t>
  </si>
  <si>
    <t>Стоимость материалов</t>
  </si>
  <si>
    <t>Наименование</t>
  </si>
  <si>
    <t>Общая стоимость:</t>
  </si>
  <si>
    <t>В т.ч. НДС 18%:</t>
  </si>
  <si>
    <t xml:space="preserve">Расчет стоимости </t>
  </si>
  <si>
    <t>монтажа системы временного отпления (складские помещения)</t>
  </si>
  <si>
    <t>Изготовление и монтаж регистров ду108 (L=6000 мм)</t>
  </si>
  <si>
    <t>шт</t>
  </si>
  <si>
    <t>м.п.</t>
  </si>
  <si>
    <t>Монтаж трубопровода ду 25 (поэтажная разводка)</t>
  </si>
  <si>
    <t>Монтаж шаровых кранов ду 25 (по три штуки на каждый регистр)</t>
  </si>
  <si>
    <t>Обслуживание систем временного отопленя, включая стомость топлива и аренды кот-й мощностью 0,5 МВт (месяц):</t>
  </si>
  <si>
    <t>Кран шаровый ду 25</t>
  </si>
  <si>
    <t>Отвод ду 63</t>
  </si>
  <si>
    <t>Резьба</t>
  </si>
  <si>
    <t>Сгон</t>
  </si>
  <si>
    <t>Муфта</t>
  </si>
  <si>
    <t>Фланец ду63</t>
  </si>
  <si>
    <t>Тройник ду 63</t>
  </si>
  <si>
    <t>Переход ду63-ду25</t>
  </si>
  <si>
    <t>Кран шаровый фланцевый ду 63</t>
  </si>
  <si>
    <t xml:space="preserve">Труба стальная ду 63 </t>
  </si>
  <si>
    <t xml:space="preserve">Труба стальная ду 25 </t>
  </si>
  <si>
    <t xml:space="preserve">Труба стальная ду 108 </t>
  </si>
  <si>
    <t>Труба стальная ду 63 ППУ (от ввода в здание до котельной)</t>
  </si>
  <si>
    <t>Отвод ду 63 ППУ</t>
  </si>
  <si>
    <t>Скорлупа ду 63 ППУ на сварные стыки</t>
  </si>
  <si>
    <t>Труба стальная ППУ ду 25 (подача исходной воды)</t>
  </si>
  <si>
    <t>Отвод ду 25 ППУ</t>
  </si>
  <si>
    <t>Скорлупа ду 25 ППУ на сварные стыки</t>
  </si>
  <si>
    <t>Монтаж трубопровода ду 63 (стояки)</t>
  </si>
  <si>
    <t>Монтаж отводов ду 63</t>
  </si>
  <si>
    <t>Монтаж байпасов</t>
  </si>
  <si>
    <t>Монтаж трубопровода исходной воды</t>
  </si>
  <si>
    <t>Монтаж трубопровода наружной сети отопления</t>
  </si>
  <si>
    <t>Опоры ду 63</t>
  </si>
  <si>
    <t>Опора ду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</si>
</sst>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42">
    <font>
      <sz val="8"/>
      <name val="Arial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name val="Helv"/>
      <family val="2"/>
    </font>
    <font>
      <sz val="11"/>
      <name val="Arial Cyr"/>
      <family val="2"/>
    </font>
    <font>
      <sz val="10"/>
      <name val="Helv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64" fontId="5" fillId="0" borderId="0" applyFill="0" applyBorder="0" applyProtection="0">
      <alignment horizontal="left"/>
    </xf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5" fillId="0" borderId="0" applyFill="0" applyBorder="0" applyProtection="0">
      <alignment horizontal="left"/>
    </xf>
    <xf numFmtId="41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10" xfId="42" applyFont="1" applyFill="1" applyBorder="1" applyAlignment="1" applyProtection="1">
      <alignment/>
      <protection/>
    </xf>
    <xf numFmtId="166" fontId="2" fillId="0" borderId="10" xfId="58" applyNumberFormat="1" applyFont="1" applyFill="1" applyBorder="1" applyAlignment="1" applyProtection="1">
      <alignment horizontal="center"/>
      <protection/>
    </xf>
    <xf numFmtId="164" fontId="2" fillId="0" borderId="11" xfId="42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6" fontId="2" fillId="0" borderId="11" xfId="58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164" fontId="2" fillId="32" borderId="10" xfId="42" applyFont="1" applyFill="1" applyBorder="1" applyAlignment="1" applyProtection="1">
      <alignment/>
      <protection/>
    </xf>
    <xf numFmtId="166" fontId="2" fillId="32" borderId="10" xfId="58" applyNumberFormat="1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93" zoomScaleNormal="93" workbookViewId="0" topLeftCell="A1">
      <selection activeCell="F19" sqref="F19"/>
    </sheetView>
  </sheetViews>
  <sheetFormatPr defaultColWidth="11.16015625" defaultRowHeight="11.25"/>
  <cols>
    <col min="1" max="1" width="5.16015625" style="1" customWidth="1"/>
    <col min="2" max="2" width="62.33203125" style="1" customWidth="1"/>
    <col min="3" max="3" width="20.5" style="1" customWidth="1"/>
    <col min="4" max="4" width="14.66015625" style="1" customWidth="1"/>
    <col min="5" max="5" width="9.16015625" style="2" customWidth="1"/>
    <col min="6" max="6" width="20.83203125" style="1" customWidth="1"/>
    <col min="7" max="16384" width="11.16015625" style="1" customWidth="1"/>
  </cols>
  <sheetData>
    <row r="1" spans="1:6" ht="12.75">
      <c r="A1" s="6"/>
      <c r="B1" s="6"/>
      <c r="C1" s="6"/>
      <c r="D1" s="6"/>
      <c r="E1" s="7"/>
      <c r="F1" s="8"/>
    </row>
    <row r="2" spans="1:6" ht="12.75">
      <c r="A2" s="43"/>
      <c r="B2" s="43"/>
      <c r="C2" s="43"/>
      <c r="D2" s="43"/>
      <c r="E2" s="43"/>
      <c r="F2" s="43"/>
    </row>
    <row r="3" spans="1:6" ht="12.75">
      <c r="A3" s="43" t="s">
        <v>12</v>
      </c>
      <c r="B3" s="43"/>
      <c r="C3" s="43"/>
      <c r="D3" s="43"/>
      <c r="E3" s="43"/>
      <c r="F3" s="43"/>
    </row>
    <row r="4" spans="1:6" ht="12.75">
      <c r="A4" s="43" t="s">
        <v>13</v>
      </c>
      <c r="B4" s="43"/>
      <c r="C4" s="43"/>
      <c r="D4" s="43"/>
      <c r="E4" s="43"/>
      <c r="F4" s="43"/>
    </row>
    <row r="5" spans="1:6" ht="12.75">
      <c r="A5" s="44"/>
      <c r="B5" s="44"/>
      <c r="C5" s="44"/>
      <c r="D5" s="44"/>
      <c r="E5" s="44"/>
      <c r="F5" s="44"/>
    </row>
    <row r="6" spans="1:6" ht="12.75">
      <c r="A6" s="44"/>
      <c r="B6" s="44"/>
      <c r="C6" s="44"/>
      <c r="D6" s="44"/>
      <c r="E6" s="44"/>
      <c r="F6" s="44"/>
    </row>
    <row r="7" spans="1:6" ht="15" thickBot="1">
      <c r="A7" s="9"/>
      <c r="B7" s="45"/>
      <c r="C7" s="45"/>
      <c r="D7" s="45"/>
      <c r="E7" s="45"/>
      <c r="F7" s="45"/>
    </row>
    <row r="8" spans="1:6" ht="15">
      <c r="A8" s="33" t="s">
        <v>8</v>
      </c>
      <c r="B8" s="34"/>
      <c r="C8" s="34"/>
      <c r="D8" s="34"/>
      <c r="E8" s="34"/>
      <c r="F8" s="35"/>
    </row>
    <row r="9" spans="1:6" ht="13.5" thickBot="1">
      <c r="A9" s="10" t="s">
        <v>7</v>
      </c>
      <c r="B9" s="11" t="s">
        <v>6</v>
      </c>
      <c r="C9" s="11" t="s">
        <v>0</v>
      </c>
      <c r="D9" s="11" t="s">
        <v>1</v>
      </c>
      <c r="E9" s="11" t="s">
        <v>2</v>
      </c>
      <c r="F9" s="12" t="s">
        <v>3</v>
      </c>
    </row>
    <row r="10" spans="1:6" ht="12.75">
      <c r="A10" s="13">
        <v>1</v>
      </c>
      <c r="B10" s="27" t="s">
        <v>31</v>
      </c>
      <c r="C10" s="5"/>
      <c r="D10" s="14">
        <v>1362</v>
      </c>
      <c r="E10" s="13" t="s">
        <v>16</v>
      </c>
      <c r="F10" s="15">
        <f aca="true" t="shared" si="0" ref="F10:F16">ROUND(C10*D10,0)</f>
        <v>0</v>
      </c>
    </row>
    <row r="11" spans="1:6" ht="12.75">
      <c r="A11" s="16">
        <v>3</v>
      </c>
      <c r="B11" s="28" t="s">
        <v>30</v>
      </c>
      <c r="C11" s="3"/>
      <c r="D11" s="4">
        <v>684</v>
      </c>
      <c r="E11" s="16" t="s">
        <v>16</v>
      </c>
      <c r="F11" s="18">
        <f t="shared" si="0"/>
        <v>0</v>
      </c>
    </row>
    <row r="12" spans="1:6" ht="12.75">
      <c r="A12" s="16">
        <v>4</v>
      </c>
      <c r="B12" s="28" t="s">
        <v>29</v>
      </c>
      <c r="C12" s="3"/>
      <c r="D12" s="4">
        <v>110</v>
      </c>
      <c r="E12" s="16" t="s">
        <v>16</v>
      </c>
      <c r="F12" s="18">
        <f t="shared" si="0"/>
        <v>0</v>
      </c>
    </row>
    <row r="13" spans="1:6" ht="12.75">
      <c r="A13" s="16">
        <v>5</v>
      </c>
      <c r="B13" s="28" t="s">
        <v>27</v>
      </c>
      <c r="C13" s="3"/>
      <c r="D13" s="4">
        <v>12</v>
      </c>
      <c r="E13" s="16" t="s">
        <v>15</v>
      </c>
      <c r="F13" s="18">
        <f>C13*D13</f>
        <v>0</v>
      </c>
    </row>
    <row r="14" spans="1:6" ht="12.75">
      <c r="A14" s="16">
        <v>6</v>
      </c>
      <c r="B14" s="17" t="s">
        <v>20</v>
      </c>
      <c r="C14" s="3"/>
      <c r="D14" s="4">
        <v>228</v>
      </c>
      <c r="E14" s="16" t="s">
        <v>15</v>
      </c>
      <c r="F14" s="18">
        <f t="shared" si="0"/>
        <v>0</v>
      </c>
    </row>
    <row r="15" spans="1:6" ht="12.75">
      <c r="A15" s="16"/>
      <c r="B15" s="17" t="s">
        <v>22</v>
      </c>
      <c r="C15" s="3"/>
      <c r="D15" s="4">
        <v>456</v>
      </c>
      <c r="E15" s="16" t="s">
        <v>15</v>
      </c>
      <c r="F15" s="18">
        <f t="shared" si="0"/>
        <v>0</v>
      </c>
    </row>
    <row r="16" spans="1:6" ht="12.75">
      <c r="A16" s="16"/>
      <c r="B16" s="17" t="s">
        <v>23</v>
      </c>
      <c r="C16" s="3"/>
      <c r="D16" s="4">
        <v>228</v>
      </c>
      <c r="E16" s="16" t="s">
        <v>15</v>
      </c>
      <c r="F16" s="18">
        <f t="shared" si="0"/>
        <v>0</v>
      </c>
    </row>
    <row r="17" spans="1:6" ht="12.75">
      <c r="A17" s="16"/>
      <c r="B17" s="17" t="s">
        <v>24</v>
      </c>
      <c r="C17" s="3"/>
      <c r="D17" s="4">
        <v>156</v>
      </c>
      <c r="E17" s="16" t="s">
        <v>15</v>
      </c>
      <c r="F17" s="18">
        <f>C17*D17</f>
        <v>0</v>
      </c>
    </row>
    <row r="18" spans="1:6" ht="12.75">
      <c r="A18" s="16">
        <v>7</v>
      </c>
      <c r="B18" s="17" t="s">
        <v>28</v>
      </c>
      <c r="C18" s="3"/>
      <c r="D18" s="4">
        <v>14</v>
      </c>
      <c r="E18" s="16" t="s">
        <v>15</v>
      </c>
      <c r="F18" s="18">
        <f>C18*D18</f>
        <v>0</v>
      </c>
    </row>
    <row r="19" spans="1:6" ht="12.75">
      <c r="A19" s="16"/>
      <c r="B19" s="17" t="s">
        <v>25</v>
      </c>
      <c r="C19" s="3"/>
      <c r="D19" s="4">
        <v>28</v>
      </c>
      <c r="E19" s="16" t="s">
        <v>15</v>
      </c>
      <c r="F19" s="18">
        <f>C19*D19</f>
        <v>0</v>
      </c>
    </row>
    <row r="20" spans="1:6" ht="12.75">
      <c r="A20" s="16"/>
      <c r="B20" s="17" t="s">
        <v>26</v>
      </c>
      <c r="C20" s="3"/>
      <c r="D20" s="4">
        <v>8</v>
      </c>
      <c r="E20" s="16" t="s">
        <v>15</v>
      </c>
      <c r="F20" s="18">
        <f>C20*D20</f>
        <v>0</v>
      </c>
    </row>
    <row r="21" spans="1:6" ht="12.75">
      <c r="A21" s="16"/>
      <c r="B21" s="17" t="s">
        <v>21</v>
      </c>
      <c r="C21" s="3"/>
      <c r="D21" s="4">
        <v>6</v>
      </c>
      <c r="E21" s="16" t="s">
        <v>15</v>
      </c>
      <c r="F21" s="18">
        <f>C21*D21</f>
        <v>0</v>
      </c>
    </row>
    <row r="22" spans="1:6" ht="12.75">
      <c r="A22" s="16">
        <v>8</v>
      </c>
      <c r="B22" s="28" t="s">
        <v>32</v>
      </c>
      <c r="C22" s="3"/>
      <c r="D22" s="4">
        <v>80</v>
      </c>
      <c r="E22" s="16" t="s">
        <v>16</v>
      </c>
      <c r="F22" s="18">
        <f aca="true" t="shared" si="1" ref="F22:F29">ROUND(C22*D22,0)</f>
        <v>0</v>
      </c>
    </row>
    <row r="23" spans="1:6" ht="12.75">
      <c r="A23" s="16"/>
      <c r="B23" s="17" t="s">
        <v>33</v>
      </c>
      <c r="C23" s="3"/>
      <c r="D23" s="4">
        <v>6</v>
      </c>
      <c r="E23" s="16" t="s">
        <v>15</v>
      </c>
      <c r="F23" s="18">
        <f t="shared" si="1"/>
        <v>0</v>
      </c>
    </row>
    <row r="24" spans="1:6" ht="12.75">
      <c r="A24" s="16"/>
      <c r="B24" s="17" t="s">
        <v>43</v>
      </c>
      <c r="C24" s="3"/>
      <c r="D24" s="4">
        <v>8</v>
      </c>
      <c r="E24" s="16" t="s">
        <v>15</v>
      </c>
      <c r="F24" s="18">
        <f>C24*D24</f>
        <v>0</v>
      </c>
    </row>
    <row r="25" spans="1:6" ht="12.75">
      <c r="A25" s="16"/>
      <c r="B25" s="17" t="s">
        <v>34</v>
      </c>
      <c r="C25" s="3"/>
      <c r="D25" s="4">
        <v>18</v>
      </c>
      <c r="E25" s="16" t="s">
        <v>15</v>
      </c>
      <c r="F25" s="18">
        <f t="shared" si="1"/>
        <v>0</v>
      </c>
    </row>
    <row r="26" spans="1:6" ht="12.75">
      <c r="A26" s="16">
        <v>9</v>
      </c>
      <c r="B26" s="17" t="s">
        <v>35</v>
      </c>
      <c r="C26" s="3"/>
      <c r="D26" s="4">
        <v>150</v>
      </c>
      <c r="E26" s="16" t="s">
        <v>16</v>
      </c>
      <c r="F26" s="18">
        <f t="shared" si="1"/>
        <v>0</v>
      </c>
    </row>
    <row r="27" spans="1:6" ht="12.75">
      <c r="A27" s="16"/>
      <c r="B27" s="17" t="s">
        <v>36</v>
      </c>
      <c r="C27" s="3"/>
      <c r="D27" s="4">
        <v>8</v>
      </c>
      <c r="E27" s="16" t="s">
        <v>15</v>
      </c>
      <c r="F27" s="18">
        <f t="shared" si="1"/>
        <v>0</v>
      </c>
    </row>
    <row r="28" spans="1:6" ht="12.75">
      <c r="A28" s="16"/>
      <c r="B28" s="17" t="s">
        <v>44</v>
      </c>
      <c r="C28" s="3"/>
      <c r="D28" s="4">
        <v>25</v>
      </c>
      <c r="E28" s="16" t="s">
        <v>15</v>
      </c>
      <c r="F28" s="18">
        <f t="shared" si="1"/>
        <v>0</v>
      </c>
    </row>
    <row r="29" spans="1:6" ht="12.75">
      <c r="A29" s="16"/>
      <c r="B29" s="17" t="s">
        <v>37</v>
      </c>
      <c r="C29" s="3"/>
      <c r="D29" s="4">
        <v>28</v>
      </c>
      <c r="E29" s="16" t="s">
        <v>15</v>
      </c>
      <c r="F29" s="18">
        <f t="shared" si="1"/>
        <v>0</v>
      </c>
    </row>
    <row r="30" spans="1:6" ht="12.75">
      <c r="A30" s="16"/>
      <c r="B30" s="17" t="s">
        <v>20</v>
      </c>
      <c r="C30" s="3"/>
      <c r="D30" s="4">
        <v>10</v>
      </c>
      <c r="E30" s="16" t="s">
        <v>15</v>
      </c>
      <c r="F30" s="18">
        <f>ROUND(C30*D30,0)</f>
        <v>0</v>
      </c>
    </row>
    <row r="31" spans="1:6" ht="13.5" thickBot="1">
      <c r="A31" s="11"/>
      <c r="B31" s="30" t="s">
        <v>4</v>
      </c>
      <c r="C31" s="31"/>
      <c r="D31" s="31"/>
      <c r="E31" s="32"/>
      <c r="F31" s="19">
        <f>SUM(F10:F30)</f>
        <v>0</v>
      </c>
    </row>
    <row r="32" spans="1:6" ht="15">
      <c r="A32" s="33" t="s">
        <v>5</v>
      </c>
      <c r="B32" s="34"/>
      <c r="C32" s="34"/>
      <c r="D32" s="34"/>
      <c r="E32" s="34"/>
      <c r="F32" s="35"/>
    </row>
    <row r="33" spans="1:6" ht="13.5" thickBot="1">
      <c r="A33" s="10" t="s">
        <v>7</v>
      </c>
      <c r="B33" s="11" t="s">
        <v>9</v>
      </c>
      <c r="C33" s="11" t="s">
        <v>0</v>
      </c>
      <c r="D33" s="11" t="s">
        <v>1</v>
      </c>
      <c r="E33" s="11" t="s">
        <v>2</v>
      </c>
      <c r="F33" s="12" t="s">
        <v>3</v>
      </c>
    </row>
    <row r="34" spans="1:6" ht="12.75">
      <c r="A34" s="16">
        <v>1</v>
      </c>
      <c r="B34" s="17" t="s">
        <v>14</v>
      </c>
      <c r="C34" s="3"/>
      <c r="D34" s="4">
        <v>72</v>
      </c>
      <c r="E34" s="16" t="s">
        <v>15</v>
      </c>
      <c r="F34" s="18">
        <f aca="true" t="shared" si="2" ref="F34:F41">ROUND(C34*D34,0)</f>
        <v>0</v>
      </c>
    </row>
    <row r="35" spans="1:6" ht="25.5">
      <c r="A35" s="16">
        <v>2</v>
      </c>
      <c r="B35" s="26" t="s">
        <v>18</v>
      </c>
      <c r="C35" s="3"/>
      <c r="D35" s="4">
        <v>228</v>
      </c>
      <c r="E35" s="16" t="s">
        <v>15</v>
      </c>
      <c r="F35" s="18">
        <f t="shared" si="2"/>
        <v>0</v>
      </c>
    </row>
    <row r="36" spans="1:6" ht="12.75">
      <c r="A36" s="16">
        <v>3</v>
      </c>
      <c r="B36" s="17" t="s">
        <v>17</v>
      </c>
      <c r="C36" s="3"/>
      <c r="D36" s="4">
        <v>550</v>
      </c>
      <c r="E36" s="16" t="s">
        <v>16</v>
      </c>
      <c r="F36" s="18">
        <f t="shared" si="2"/>
        <v>0</v>
      </c>
    </row>
    <row r="37" spans="1:6" ht="12.75">
      <c r="A37" s="16">
        <v>4</v>
      </c>
      <c r="B37" s="17" t="s">
        <v>38</v>
      </c>
      <c r="C37" s="3"/>
      <c r="D37" s="4">
        <v>110</v>
      </c>
      <c r="E37" s="16" t="s">
        <v>16</v>
      </c>
      <c r="F37" s="18">
        <f t="shared" si="2"/>
        <v>0</v>
      </c>
    </row>
    <row r="38" spans="1:6" ht="12.75">
      <c r="A38" s="16">
        <v>5</v>
      </c>
      <c r="B38" s="21" t="s">
        <v>39</v>
      </c>
      <c r="C38" s="22"/>
      <c r="D38" s="23">
        <v>6</v>
      </c>
      <c r="E38" s="24" t="s">
        <v>15</v>
      </c>
      <c r="F38" s="25">
        <f t="shared" si="2"/>
        <v>0</v>
      </c>
    </row>
    <row r="39" spans="1:6" ht="12.75">
      <c r="A39" s="16">
        <v>6</v>
      </c>
      <c r="B39" s="17" t="s">
        <v>40</v>
      </c>
      <c r="C39" s="3"/>
      <c r="D39" s="4">
        <v>4</v>
      </c>
      <c r="E39" s="16" t="s">
        <v>15</v>
      </c>
      <c r="F39" s="18">
        <f t="shared" si="2"/>
        <v>0</v>
      </c>
    </row>
    <row r="40" spans="1:6" ht="12.75">
      <c r="A40" s="16">
        <v>7</v>
      </c>
      <c r="B40" s="17" t="s">
        <v>42</v>
      </c>
      <c r="C40" s="3"/>
      <c r="D40" s="4">
        <v>80</v>
      </c>
      <c r="E40" s="16" t="s">
        <v>16</v>
      </c>
      <c r="F40" s="18">
        <f t="shared" si="2"/>
        <v>0</v>
      </c>
    </row>
    <row r="41" spans="1:6" ht="12.75">
      <c r="A41" s="16">
        <v>8</v>
      </c>
      <c r="B41" s="21" t="s">
        <v>41</v>
      </c>
      <c r="C41" s="22"/>
      <c r="D41" s="23">
        <v>150</v>
      </c>
      <c r="E41" s="24" t="s">
        <v>16</v>
      </c>
      <c r="F41" s="25">
        <f t="shared" si="2"/>
        <v>0</v>
      </c>
    </row>
    <row r="42" spans="1:6" ht="13.5" thickBot="1">
      <c r="A42" s="11"/>
      <c r="B42" s="30" t="s">
        <v>4</v>
      </c>
      <c r="C42" s="31"/>
      <c r="D42" s="31"/>
      <c r="E42" s="32"/>
      <c r="F42" s="19">
        <f>SUM(F34:F41)</f>
        <v>0</v>
      </c>
    </row>
    <row r="43" spans="1:6" ht="13.5" thickBot="1">
      <c r="A43" s="11"/>
      <c r="B43" s="36" t="s">
        <v>10</v>
      </c>
      <c r="C43" s="37"/>
      <c r="D43" s="37"/>
      <c r="E43" s="38"/>
      <c r="F43" s="20">
        <f>F31+F42</f>
        <v>0</v>
      </c>
    </row>
    <row r="44" spans="1:6" ht="13.5" thickBot="1">
      <c r="A44" s="11"/>
      <c r="B44" s="36" t="s">
        <v>11</v>
      </c>
      <c r="C44" s="37"/>
      <c r="D44" s="37"/>
      <c r="E44" s="38"/>
      <c r="F44" s="29">
        <f>F43/1.18*0.18</f>
        <v>0</v>
      </c>
    </row>
    <row r="45" spans="1:6" ht="33" customHeight="1" thickBot="1">
      <c r="A45" s="11"/>
      <c r="B45" s="40" t="s">
        <v>19</v>
      </c>
      <c r="C45" s="41"/>
      <c r="D45" s="41"/>
      <c r="E45" s="42"/>
      <c r="F45" s="20">
        <v>200000</v>
      </c>
    </row>
    <row r="46" spans="1:6" ht="13.5" thickBot="1">
      <c r="A46" s="11"/>
      <c r="B46" s="36" t="s">
        <v>11</v>
      </c>
      <c r="C46" s="37"/>
      <c r="D46" s="37"/>
      <c r="E46" s="38"/>
      <c r="F46" s="29">
        <f>F45/1.18*0.18</f>
        <v>30508.47457627119</v>
      </c>
    </row>
    <row r="47" spans="1:6" ht="12.75">
      <c r="A47" s="6"/>
      <c r="B47" s="39"/>
      <c r="C47" s="39"/>
      <c r="D47" s="6"/>
      <c r="E47" s="7"/>
      <c r="F47" s="6"/>
    </row>
  </sheetData>
  <sheetProtection/>
  <mergeCells count="15">
    <mergeCell ref="A4:F4"/>
    <mergeCell ref="A8:F8"/>
    <mergeCell ref="A3:F3"/>
    <mergeCell ref="A2:F2"/>
    <mergeCell ref="A5:F5"/>
    <mergeCell ref="B7:F7"/>
    <mergeCell ref="A6:F6"/>
    <mergeCell ref="B31:E31"/>
    <mergeCell ref="B42:E42"/>
    <mergeCell ref="A32:F32"/>
    <mergeCell ref="B43:E43"/>
    <mergeCell ref="B44:E44"/>
    <mergeCell ref="B47:C47"/>
    <mergeCell ref="B45:E45"/>
    <mergeCell ref="B46:E46"/>
  </mergeCells>
  <printOptions horizontalCentered="1"/>
  <pageMargins left="0.7874015748031497" right="0.3937007874015748" top="0.984251968503937" bottom="0.984251968503937" header="0.5118110236220472" footer="0.5118110236220472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</dc:creator>
  <cp:keywords/>
  <dc:description/>
  <cp:lastModifiedBy>Николай</cp:lastModifiedBy>
  <cp:lastPrinted>2014-04-17T14:31:01Z</cp:lastPrinted>
  <dcterms:created xsi:type="dcterms:W3CDTF">2014-12-02T21:05:00Z</dcterms:created>
  <dcterms:modified xsi:type="dcterms:W3CDTF">2014-12-11T07:49:14Z</dcterms:modified>
  <cp:category/>
  <cp:version/>
  <cp:contentType/>
  <cp:contentStatus/>
</cp:coreProperties>
</file>