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35" activeTab="0"/>
  </bookViews>
  <sheets>
    <sheet name="См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<sst xmlns="http://schemas.openxmlformats.org/spreadsheetml/2006/main" count="95" uniqueCount="53">
  <si>
    <t>Наименование работ</t>
  </si>
  <si>
    <t>Ед.изм.</t>
  </si>
  <si>
    <t>Ст.за ед</t>
  </si>
  <si>
    <t>Общее    кол-во</t>
  </si>
  <si>
    <t>Грунтовка (1-й слой)</t>
  </si>
  <si>
    <t>Грунтовка (2-й слой)</t>
  </si>
  <si>
    <t>Итого</t>
  </si>
  <si>
    <t>м2</t>
  </si>
  <si>
    <t>СУММА:</t>
  </si>
  <si>
    <t>Раздел 2. Стены</t>
  </si>
  <si>
    <t>м/п</t>
  </si>
  <si>
    <t>Раздел 4. Полы</t>
  </si>
  <si>
    <t>шт.</t>
  </si>
  <si>
    <t xml:space="preserve">Монтаж смесителей                                                                             </t>
  </si>
  <si>
    <t>Раздел 3. Оконные и дверные проемы</t>
  </si>
  <si>
    <t>Расчеты</t>
  </si>
  <si>
    <t>Раздел 5. Потолок</t>
  </si>
  <si>
    <t>Грунтовка (3-й слой)</t>
  </si>
  <si>
    <t>Вынос мусора</t>
  </si>
  <si>
    <t>мешок</t>
  </si>
  <si>
    <t>Устройство  входного дверного откоса (штукатурка, шпатлевка, покраска)</t>
  </si>
  <si>
    <t>Раздел 6. Сантехника</t>
  </si>
  <si>
    <t>Установка раковины с тумбой</t>
  </si>
  <si>
    <t>Раздел 8. Прочие работы</t>
  </si>
  <si>
    <t>Монтаж скрытого люка ревизии</t>
  </si>
  <si>
    <t>Коридор</t>
  </si>
  <si>
    <t>Укладка подложки</t>
  </si>
  <si>
    <t>С/У</t>
  </si>
  <si>
    <t>Комн.1</t>
  </si>
  <si>
    <t>Комн.2</t>
  </si>
  <si>
    <t>Кухня</t>
  </si>
  <si>
    <t>Ванна</t>
  </si>
  <si>
    <t>Подключение к водопроводу стиральной машины</t>
  </si>
  <si>
    <t>Монтаж полотенцесушила</t>
  </si>
  <si>
    <t>Устройство  оконных откосов (сендвич-панель)</t>
  </si>
  <si>
    <r>
      <t xml:space="preserve">Укладка ламината </t>
    </r>
    <r>
      <rPr>
        <i/>
        <sz val="10"/>
        <color indexed="8"/>
        <rFont val="Calibri"/>
        <family val="2"/>
      </rPr>
      <t>(под прямым углом)</t>
    </r>
  </si>
  <si>
    <t>Монтаж плинтуса пластикового</t>
  </si>
  <si>
    <t>Демонтаж полотенцесушила</t>
  </si>
  <si>
    <t>Помещение</t>
  </si>
  <si>
    <t>Монтаж подоконной доски (пластик)</t>
  </si>
  <si>
    <t xml:space="preserve">Устройство чистовой стяжки самовыравнивающейся смесью </t>
  </si>
  <si>
    <t xml:space="preserve">Установка подвесного унитаза </t>
  </si>
  <si>
    <t>Монтаж короба из ГКЛ (под стояк ХВС, стояк канализации, инсталляцию)</t>
  </si>
  <si>
    <t>Установка душ.кабины</t>
  </si>
  <si>
    <t>Монтаж,демонтаж радиаторов(сварные работы)</t>
  </si>
  <si>
    <t>Балкон</t>
  </si>
  <si>
    <t>Монтаж несущего металлического каркаса</t>
  </si>
  <si>
    <t xml:space="preserve">Устройство подвесного потолка из ГКЛ </t>
  </si>
  <si>
    <t>Заделка стыков, шурупов на гипроке</t>
  </si>
  <si>
    <t>Проклейка ГКЛ армировочной сеткой или флизелином</t>
  </si>
  <si>
    <t>Шпатлёвка и шлифовка подвесного потолка из ГКЛ под окраску</t>
  </si>
  <si>
    <t>Покраска подвесного потолка из ГКЛ в 2 слоя</t>
  </si>
  <si>
    <t xml:space="preserve">Поклейка обоев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</si>
</sst>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[$р.-419]_-;\-* #,##0.00[$р.-419]_-;_-* &quot;-&quot;??[$р.-419]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3" fillId="35" borderId="0" xfId="0" applyFont="1" applyFill="1" applyBorder="1" applyAlignment="1">
      <alignment horizontal="right" vertical="center"/>
    </xf>
    <xf numFmtId="2" fontId="3" fillId="3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25" xfId="0" applyNumberFormat="1" applyFont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2" fillId="33" borderId="35" xfId="0" applyNumberFormat="1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Layout" workbookViewId="0" topLeftCell="A43">
      <selection activeCell="G10" sqref="F10:G10"/>
    </sheetView>
  </sheetViews>
  <sheetFormatPr defaultColWidth="9.140625" defaultRowHeight="15"/>
  <cols>
    <col min="1" max="1" width="39.421875" style="36" customWidth="1"/>
    <col min="2" max="2" width="6.7109375" style="37" customWidth="1"/>
    <col min="3" max="3" width="8.57421875" style="6" customWidth="1"/>
    <col min="4" max="10" width="8.8515625" style="38" customWidth="1"/>
    <col min="11" max="11" width="9.140625" style="39" customWidth="1"/>
    <col min="12" max="12" width="11.8515625" style="40" customWidth="1"/>
  </cols>
  <sheetData>
    <row r="1" spans="1:12" ht="15">
      <c r="A1" s="68" t="s">
        <v>0</v>
      </c>
      <c r="B1" s="80" t="s">
        <v>1</v>
      </c>
      <c r="C1" s="78" t="s">
        <v>2</v>
      </c>
      <c r="D1" s="75" t="s">
        <v>38</v>
      </c>
      <c r="E1" s="76"/>
      <c r="F1" s="76"/>
      <c r="G1" s="76"/>
      <c r="H1" s="76"/>
      <c r="I1" s="76"/>
      <c r="J1" s="77"/>
      <c r="K1" s="82" t="s">
        <v>3</v>
      </c>
      <c r="L1" s="70" t="s">
        <v>6</v>
      </c>
    </row>
    <row r="2" spans="1:12" ht="15.75" thickBot="1">
      <c r="A2" s="69"/>
      <c r="B2" s="81"/>
      <c r="C2" s="79"/>
      <c r="D2" s="1" t="s">
        <v>28</v>
      </c>
      <c r="E2" s="1" t="s">
        <v>29</v>
      </c>
      <c r="F2" s="1" t="s">
        <v>30</v>
      </c>
      <c r="G2" s="1" t="s">
        <v>25</v>
      </c>
      <c r="H2" s="1" t="s">
        <v>27</v>
      </c>
      <c r="I2" s="1" t="s">
        <v>31</v>
      </c>
      <c r="J2" s="1" t="s">
        <v>45</v>
      </c>
      <c r="K2" s="83"/>
      <c r="L2" s="71"/>
    </row>
    <row r="3" spans="1:12" ht="15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ht="15">
      <c r="A4" s="16" t="s">
        <v>17</v>
      </c>
      <c r="B4" s="9" t="s">
        <v>7</v>
      </c>
      <c r="C4" s="2">
        <v>15</v>
      </c>
      <c r="D4" s="3">
        <v>53</v>
      </c>
      <c r="E4" s="3">
        <v>48</v>
      </c>
      <c r="F4" s="3">
        <v>39.5</v>
      </c>
      <c r="G4" s="41">
        <v>14</v>
      </c>
      <c r="H4" s="3">
        <v>12.6</v>
      </c>
      <c r="I4" s="3">
        <v>16</v>
      </c>
      <c r="J4" s="3"/>
      <c r="K4" s="4">
        <f>SUM(D4:I4)</f>
        <v>183.1</v>
      </c>
      <c r="L4" s="5">
        <f>C4*K4</f>
        <v>2746.5</v>
      </c>
    </row>
    <row r="5" spans="1:12" ht="15">
      <c r="A5" s="51" t="s">
        <v>52</v>
      </c>
      <c r="B5" s="9" t="s">
        <v>7</v>
      </c>
      <c r="C5" s="2">
        <v>100</v>
      </c>
      <c r="D5" s="3">
        <v>53</v>
      </c>
      <c r="E5" s="3">
        <v>48</v>
      </c>
      <c r="F5" s="3">
        <v>39.5</v>
      </c>
      <c r="G5" s="3">
        <v>14</v>
      </c>
      <c r="H5" s="3"/>
      <c r="I5" s="3"/>
      <c r="J5" s="3"/>
      <c r="K5" s="4">
        <f>SUM(D5:I5)</f>
        <v>154.5</v>
      </c>
      <c r="L5" s="54">
        <f>C5*K5</f>
        <v>15450</v>
      </c>
    </row>
    <row r="6" spans="1:12" ht="15.75" thickBot="1">
      <c r="A6" s="25"/>
      <c r="B6" s="62" t="s">
        <v>8</v>
      </c>
      <c r="C6" s="62"/>
      <c r="D6" s="62"/>
      <c r="E6" s="62"/>
      <c r="F6" s="62"/>
      <c r="G6" s="62"/>
      <c r="H6" s="62"/>
      <c r="I6" s="62"/>
      <c r="J6" s="62"/>
      <c r="K6" s="63"/>
      <c r="L6" s="26">
        <f>SUM(L4:L5)</f>
        <v>18196.5</v>
      </c>
    </row>
    <row r="7" spans="1:12" ht="15.7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5">
      <c r="A8" s="22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15">
      <c r="A9" s="49" t="s">
        <v>34</v>
      </c>
      <c r="B9" s="9" t="s">
        <v>10</v>
      </c>
      <c r="C9" s="2">
        <v>225</v>
      </c>
      <c r="D9" s="3">
        <v>6.11</v>
      </c>
      <c r="E9" s="3">
        <v>6.11</v>
      </c>
      <c r="F9" s="3">
        <v>6.11</v>
      </c>
      <c r="G9" s="3"/>
      <c r="H9" s="3"/>
      <c r="I9" s="3"/>
      <c r="J9" s="3"/>
      <c r="K9" s="4">
        <f>SUM(D9:I9)</f>
        <v>18.330000000000002</v>
      </c>
      <c r="L9" s="5">
        <f>C9*K9</f>
        <v>4124.25</v>
      </c>
    </row>
    <row r="10" spans="1:12" ht="25.5">
      <c r="A10" s="48" t="s">
        <v>20</v>
      </c>
      <c r="B10" s="9" t="s">
        <v>10</v>
      </c>
      <c r="C10" s="2">
        <v>275</v>
      </c>
      <c r="D10" s="3"/>
      <c r="E10" s="3"/>
      <c r="F10" s="3"/>
      <c r="G10" s="3">
        <v>5.2</v>
      </c>
      <c r="H10" s="3"/>
      <c r="I10" s="3"/>
      <c r="J10" s="3"/>
      <c r="K10" s="4">
        <f>SUM(D10:I10)</f>
        <v>5.2</v>
      </c>
      <c r="L10" s="5">
        <f>C10*K10</f>
        <v>1430</v>
      </c>
    </row>
    <row r="11" spans="1:12" ht="15">
      <c r="A11" s="49" t="s">
        <v>39</v>
      </c>
      <c r="B11" s="9" t="s">
        <v>12</v>
      </c>
      <c r="C11" s="2">
        <v>250</v>
      </c>
      <c r="D11" s="3">
        <v>1</v>
      </c>
      <c r="E11" s="3">
        <v>1</v>
      </c>
      <c r="F11" s="3">
        <v>1</v>
      </c>
      <c r="G11" s="3"/>
      <c r="H11" s="3"/>
      <c r="I11" s="3"/>
      <c r="J11" s="3"/>
      <c r="K11" s="4">
        <f>SUM(D11:I11)</f>
        <v>3</v>
      </c>
      <c r="L11" s="5">
        <f>C11*K11</f>
        <v>750</v>
      </c>
    </row>
    <row r="12" spans="1:12" ht="15.75" thickBot="1">
      <c r="A12" s="25"/>
      <c r="B12" s="62" t="s">
        <v>8</v>
      </c>
      <c r="C12" s="62"/>
      <c r="D12" s="62"/>
      <c r="E12" s="62"/>
      <c r="F12" s="62"/>
      <c r="G12" s="62"/>
      <c r="H12" s="62"/>
      <c r="I12" s="62"/>
      <c r="J12" s="62"/>
      <c r="K12" s="63"/>
      <c r="L12" s="26">
        <f>SUM(L9:L11)</f>
        <v>6304.25</v>
      </c>
    </row>
    <row r="13" spans="1:12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>
      <c r="A14" s="22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3" ht="15">
      <c r="A15" s="50" t="s">
        <v>4</v>
      </c>
      <c r="B15" s="43" t="s">
        <v>7</v>
      </c>
      <c r="C15" s="2">
        <v>15</v>
      </c>
      <c r="D15" s="13">
        <v>17.43</v>
      </c>
      <c r="E15" s="13">
        <v>15.69</v>
      </c>
      <c r="F15" s="13">
        <v>12.44</v>
      </c>
      <c r="G15" s="13">
        <v>5.94</v>
      </c>
      <c r="H15" s="3">
        <v>1.54</v>
      </c>
      <c r="I15" s="3">
        <v>2.78</v>
      </c>
      <c r="J15" s="3">
        <v>1.91</v>
      </c>
      <c r="K15" s="4">
        <f aca="true" t="shared" si="0" ref="K15:K20">SUM(D15:I15)</f>
        <v>55.81999999999999</v>
      </c>
      <c r="L15" s="5">
        <f aca="true" t="shared" si="1" ref="L15:L20">C15*K15</f>
        <v>837.3</v>
      </c>
      <c r="M15" s="8"/>
    </row>
    <row r="16" spans="1:13" ht="26.25">
      <c r="A16" s="51" t="s">
        <v>40</v>
      </c>
      <c r="B16" s="9" t="s">
        <v>7</v>
      </c>
      <c r="C16" s="2">
        <v>100</v>
      </c>
      <c r="D16" s="13">
        <v>17.43</v>
      </c>
      <c r="E16" s="13">
        <v>15.69</v>
      </c>
      <c r="F16" s="13"/>
      <c r="G16" s="13"/>
      <c r="H16" s="3"/>
      <c r="I16" s="3"/>
      <c r="J16" s="3"/>
      <c r="K16" s="4">
        <f t="shared" si="0"/>
        <v>33.12</v>
      </c>
      <c r="L16" s="5">
        <f t="shared" si="1"/>
        <v>3311.9999999999995</v>
      </c>
      <c r="M16" s="8"/>
    </row>
    <row r="17" spans="1:13" ht="15">
      <c r="A17" s="50" t="s">
        <v>5</v>
      </c>
      <c r="B17" s="43" t="s">
        <v>7</v>
      </c>
      <c r="C17" s="2">
        <v>15</v>
      </c>
      <c r="D17" s="13">
        <v>17.43</v>
      </c>
      <c r="E17" s="13">
        <v>15.69</v>
      </c>
      <c r="F17" s="13"/>
      <c r="G17" s="13"/>
      <c r="H17" s="3"/>
      <c r="I17" s="3"/>
      <c r="J17" s="3"/>
      <c r="K17" s="4">
        <f t="shared" si="0"/>
        <v>33.12</v>
      </c>
      <c r="L17" s="5">
        <f t="shared" si="1"/>
        <v>496.79999999999995</v>
      </c>
      <c r="M17" s="8"/>
    </row>
    <row r="18" spans="1:13" ht="15">
      <c r="A18" s="49" t="s">
        <v>26</v>
      </c>
      <c r="B18" s="9" t="s">
        <v>7</v>
      </c>
      <c r="C18" s="2">
        <v>20</v>
      </c>
      <c r="D18" s="13">
        <v>17.43</v>
      </c>
      <c r="E18" s="13">
        <v>15.69</v>
      </c>
      <c r="F18" s="13"/>
      <c r="G18" s="13"/>
      <c r="H18" s="3"/>
      <c r="I18" s="3"/>
      <c r="J18" s="3"/>
      <c r="K18" s="4">
        <f t="shared" si="0"/>
        <v>33.12</v>
      </c>
      <c r="L18" s="5">
        <f t="shared" si="1"/>
        <v>662.4</v>
      </c>
      <c r="M18" s="8"/>
    </row>
    <row r="19" spans="1:13" ht="15">
      <c r="A19" s="49" t="s">
        <v>35</v>
      </c>
      <c r="B19" s="9" t="s">
        <v>7</v>
      </c>
      <c r="C19" s="2">
        <v>130</v>
      </c>
      <c r="D19" s="13">
        <v>17.43</v>
      </c>
      <c r="E19" s="13">
        <v>15.69</v>
      </c>
      <c r="F19" s="13"/>
      <c r="G19" s="13"/>
      <c r="H19" s="3"/>
      <c r="I19" s="3"/>
      <c r="J19" s="3"/>
      <c r="K19" s="4">
        <f t="shared" si="0"/>
        <v>33.12</v>
      </c>
      <c r="L19" s="5">
        <f t="shared" si="1"/>
        <v>4305.599999999999</v>
      </c>
      <c r="M19" s="8"/>
    </row>
    <row r="20" spans="1:12" ht="15">
      <c r="A20" s="49" t="s">
        <v>36</v>
      </c>
      <c r="B20" s="9" t="s">
        <v>10</v>
      </c>
      <c r="C20" s="2">
        <v>45</v>
      </c>
      <c r="D20" s="72">
        <v>50</v>
      </c>
      <c r="E20" s="73"/>
      <c r="F20" s="73"/>
      <c r="G20" s="73"/>
      <c r="H20" s="73"/>
      <c r="I20" s="74"/>
      <c r="J20" s="53"/>
      <c r="K20" s="4">
        <f t="shared" si="0"/>
        <v>50</v>
      </c>
      <c r="L20" s="5">
        <f t="shared" si="1"/>
        <v>2250</v>
      </c>
    </row>
    <row r="21" spans="1:13" s="8" customFormat="1" ht="15.75" thickBot="1">
      <c r="A21" s="25"/>
      <c r="B21" s="62" t="s">
        <v>8</v>
      </c>
      <c r="C21" s="62"/>
      <c r="D21" s="62"/>
      <c r="E21" s="62"/>
      <c r="F21" s="62"/>
      <c r="G21" s="62"/>
      <c r="H21" s="62"/>
      <c r="I21" s="62"/>
      <c r="J21" s="62"/>
      <c r="K21" s="63"/>
      <c r="L21" s="26">
        <f>SUM(L15:L20)</f>
        <v>11864.099999999999</v>
      </c>
      <c r="M21"/>
    </row>
    <row r="22" spans="1:13" s="8" customFormat="1" ht="15.75" thickBo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/>
    </row>
    <row r="23" spans="1:13" s="8" customFormat="1" ht="15">
      <c r="A23" s="17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/>
    </row>
    <row r="24" spans="1:13" s="8" customFormat="1" ht="15">
      <c r="A24" s="50" t="s">
        <v>46</v>
      </c>
      <c r="B24" s="9" t="s">
        <v>7</v>
      </c>
      <c r="C24" s="2">
        <v>65</v>
      </c>
      <c r="D24" s="13"/>
      <c r="E24" s="13"/>
      <c r="F24" s="13"/>
      <c r="G24" s="13"/>
      <c r="H24" s="3"/>
      <c r="I24" s="3"/>
      <c r="J24" s="3">
        <v>1.91</v>
      </c>
      <c r="K24" s="4">
        <f aca="true" t="shared" si="2" ref="K24:K32">SUM(D24:J24)</f>
        <v>1.91</v>
      </c>
      <c r="L24" s="54">
        <f aca="true" t="shared" si="3" ref="L24:L32">K24*C24</f>
        <v>124.14999999999999</v>
      </c>
      <c r="M24"/>
    </row>
    <row r="25" spans="1:13" s="8" customFormat="1" ht="15">
      <c r="A25" s="50" t="s">
        <v>47</v>
      </c>
      <c r="B25" s="9" t="s">
        <v>7</v>
      </c>
      <c r="C25" s="2">
        <v>150</v>
      </c>
      <c r="D25" s="13"/>
      <c r="E25" s="13"/>
      <c r="F25" s="13"/>
      <c r="G25" s="13"/>
      <c r="H25" s="3"/>
      <c r="I25" s="3"/>
      <c r="J25" s="3">
        <v>1.91</v>
      </c>
      <c r="K25" s="4">
        <f t="shared" si="2"/>
        <v>1.91</v>
      </c>
      <c r="L25" s="54">
        <f t="shared" si="3"/>
        <v>286.5</v>
      </c>
      <c r="M25"/>
    </row>
    <row r="26" spans="1:13" s="8" customFormat="1" ht="15">
      <c r="A26" s="48" t="s">
        <v>48</v>
      </c>
      <c r="B26" s="9" t="s">
        <v>7</v>
      </c>
      <c r="C26" s="2">
        <v>30</v>
      </c>
      <c r="D26" s="13"/>
      <c r="E26" s="13"/>
      <c r="F26" s="13"/>
      <c r="G26" s="13"/>
      <c r="H26" s="3"/>
      <c r="I26" s="3"/>
      <c r="J26" s="3">
        <v>1.91</v>
      </c>
      <c r="K26" s="4">
        <f t="shared" si="2"/>
        <v>1.91</v>
      </c>
      <c r="L26" s="54">
        <f t="shared" si="3"/>
        <v>57.3</v>
      </c>
      <c r="M26"/>
    </row>
    <row r="27" spans="1:13" s="8" customFormat="1" ht="15">
      <c r="A27" s="48" t="s">
        <v>4</v>
      </c>
      <c r="B27" s="9" t="s">
        <v>7</v>
      </c>
      <c r="C27" s="2">
        <v>15</v>
      </c>
      <c r="D27" s="13"/>
      <c r="E27" s="13"/>
      <c r="F27" s="13"/>
      <c r="G27" s="13"/>
      <c r="H27" s="3"/>
      <c r="I27" s="3"/>
      <c r="J27" s="3">
        <v>1.91</v>
      </c>
      <c r="K27" s="4">
        <f t="shared" si="2"/>
        <v>1.91</v>
      </c>
      <c r="L27" s="54">
        <f t="shared" si="3"/>
        <v>28.65</v>
      </c>
      <c r="M27"/>
    </row>
    <row r="28" spans="1:13" s="8" customFormat="1" ht="26.25">
      <c r="A28" s="51" t="s">
        <v>49</v>
      </c>
      <c r="B28" s="9" t="s">
        <v>7</v>
      </c>
      <c r="C28" s="2">
        <v>55</v>
      </c>
      <c r="D28" s="13"/>
      <c r="E28" s="13"/>
      <c r="F28" s="13"/>
      <c r="G28" s="13"/>
      <c r="H28" s="3"/>
      <c r="I28" s="3"/>
      <c r="J28" s="3">
        <v>1.91</v>
      </c>
      <c r="K28" s="4">
        <f t="shared" si="2"/>
        <v>1.91</v>
      </c>
      <c r="L28" s="54">
        <f t="shared" si="3"/>
        <v>105.05</v>
      </c>
      <c r="M28"/>
    </row>
    <row r="29" spans="1:13" s="8" customFormat="1" ht="15">
      <c r="A29" s="48" t="s">
        <v>5</v>
      </c>
      <c r="B29" s="9" t="s">
        <v>7</v>
      </c>
      <c r="C29" s="2">
        <v>15</v>
      </c>
      <c r="D29" s="13"/>
      <c r="E29" s="13"/>
      <c r="F29" s="13"/>
      <c r="G29" s="13"/>
      <c r="H29" s="3"/>
      <c r="I29" s="3"/>
      <c r="J29" s="3">
        <v>1.91</v>
      </c>
      <c r="K29" s="4">
        <f t="shared" si="2"/>
        <v>1.91</v>
      </c>
      <c r="L29" s="54">
        <f t="shared" si="3"/>
        <v>28.65</v>
      </c>
      <c r="M29"/>
    </row>
    <row r="30" spans="1:13" s="8" customFormat="1" ht="26.25">
      <c r="A30" s="51" t="s">
        <v>50</v>
      </c>
      <c r="B30" s="9" t="s">
        <v>7</v>
      </c>
      <c r="C30" s="2">
        <v>125</v>
      </c>
      <c r="D30" s="13"/>
      <c r="E30" s="13"/>
      <c r="F30" s="13"/>
      <c r="G30" s="13"/>
      <c r="H30" s="3"/>
      <c r="I30" s="3"/>
      <c r="J30" s="3">
        <v>1.91</v>
      </c>
      <c r="K30" s="4">
        <f t="shared" si="2"/>
        <v>1.91</v>
      </c>
      <c r="L30" s="54">
        <f t="shared" si="3"/>
        <v>238.75</v>
      </c>
      <c r="M30"/>
    </row>
    <row r="31" spans="1:13" s="8" customFormat="1" ht="15">
      <c r="A31" s="48" t="s">
        <v>17</v>
      </c>
      <c r="B31" s="9" t="s">
        <v>7</v>
      </c>
      <c r="C31" s="2">
        <v>15</v>
      </c>
      <c r="D31" s="13"/>
      <c r="E31" s="13"/>
      <c r="F31" s="13"/>
      <c r="G31" s="13"/>
      <c r="H31" s="3"/>
      <c r="I31" s="3"/>
      <c r="J31" s="3">
        <v>1.91</v>
      </c>
      <c r="K31" s="4">
        <f t="shared" si="2"/>
        <v>1.91</v>
      </c>
      <c r="L31" s="54">
        <f t="shared" si="3"/>
        <v>28.65</v>
      </c>
      <c r="M31"/>
    </row>
    <row r="32" spans="1:13" s="8" customFormat="1" ht="15">
      <c r="A32" s="48" t="s">
        <v>51</v>
      </c>
      <c r="B32" s="9" t="s">
        <v>7</v>
      </c>
      <c r="C32" s="2">
        <v>100</v>
      </c>
      <c r="D32" s="13"/>
      <c r="E32" s="13"/>
      <c r="F32" s="13"/>
      <c r="G32" s="13"/>
      <c r="H32" s="3"/>
      <c r="I32" s="3"/>
      <c r="J32" s="3">
        <v>1.91</v>
      </c>
      <c r="K32" s="4">
        <f t="shared" si="2"/>
        <v>1.91</v>
      </c>
      <c r="L32" s="54">
        <f t="shared" si="3"/>
        <v>191</v>
      </c>
      <c r="M32"/>
    </row>
    <row r="33" spans="1:13" s="8" customFormat="1" ht="15.75" thickBot="1">
      <c r="A33" s="20"/>
      <c r="B33" s="59" t="s">
        <v>8</v>
      </c>
      <c r="C33" s="59"/>
      <c r="D33" s="59"/>
      <c r="E33" s="59"/>
      <c r="F33" s="59"/>
      <c r="G33" s="59"/>
      <c r="H33" s="59"/>
      <c r="I33" s="59"/>
      <c r="J33" s="59"/>
      <c r="K33" s="60"/>
      <c r="L33" s="21">
        <f>SUM(L24:L32)</f>
        <v>1088.6999999999998</v>
      </c>
      <c r="M33"/>
    </row>
    <row r="34" spans="1:13" s="8" customFormat="1" ht="15.75" thickBo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/>
    </row>
    <row r="35" spans="1:12" ht="15">
      <c r="A35" s="22" t="s">
        <v>21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</row>
    <row r="36" spans="1:12" ht="15">
      <c r="A36" s="14" t="s">
        <v>13</v>
      </c>
      <c r="B36" s="11" t="s">
        <v>12</v>
      </c>
      <c r="C36" s="12">
        <v>250</v>
      </c>
      <c r="D36" s="3"/>
      <c r="E36" s="3"/>
      <c r="F36" s="3"/>
      <c r="G36" s="3"/>
      <c r="H36" s="3"/>
      <c r="I36" s="3">
        <v>1</v>
      </c>
      <c r="J36" s="3"/>
      <c r="K36" s="4">
        <f aca="true" t="shared" si="4" ref="K36:K43">SUM(D36:I36)</f>
        <v>1</v>
      </c>
      <c r="L36" s="5">
        <f aca="true" t="shared" si="5" ref="L36:L43">C36*K36</f>
        <v>250</v>
      </c>
    </row>
    <row r="37" spans="1:12" ht="15">
      <c r="A37" s="42" t="s">
        <v>41</v>
      </c>
      <c r="B37" s="44" t="s">
        <v>12</v>
      </c>
      <c r="C37" s="2">
        <v>500</v>
      </c>
      <c r="D37" s="3"/>
      <c r="E37" s="3"/>
      <c r="F37" s="3"/>
      <c r="G37" s="3"/>
      <c r="H37" s="3">
        <v>1</v>
      </c>
      <c r="I37" s="3"/>
      <c r="J37" s="3"/>
      <c r="K37" s="4">
        <f t="shared" si="4"/>
        <v>1</v>
      </c>
      <c r="L37" s="5">
        <f t="shared" si="5"/>
        <v>500</v>
      </c>
    </row>
    <row r="38" spans="1:12" ht="15">
      <c r="A38" s="16" t="s">
        <v>43</v>
      </c>
      <c r="B38" s="11" t="s">
        <v>12</v>
      </c>
      <c r="C38" s="2">
        <v>2000</v>
      </c>
      <c r="D38" s="3"/>
      <c r="E38" s="3"/>
      <c r="F38" s="3"/>
      <c r="G38" s="3"/>
      <c r="H38" s="3"/>
      <c r="I38" s="3">
        <v>1</v>
      </c>
      <c r="J38" s="3"/>
      <c r="K38" s="4">
        <f t="shared" si="4"/>
        <v>1</v>
      </c>
      <c r="L38" s="5">
        <f t="shared" si="5"/>
        <v>2000</v>
      </c>
    </row>
    <row r="39" spans="1:12" ht="15">
      <c r="A39" s="49" t="s">
        <v>22</v>
      </c>
      <c r="B39" s="11" t="s">
        <v>12</v>
      </c>
      <c r="C39" s="2">
        <v>1000</v>
      </c>
      <c r="D39" s="3"/>
      <c r="E39" s="3"/>
      <c r="F39" s="3"/>
      <c r="G39" s="3"/>
      <c r="H39" s="3">
        <v>1</v>
      </c>
      <c r="I39" s="3">
        <v>1</v>
      </c>
      <c r="J39" s="3"/>
      <c r="K39" s="4">
        <f t="shared" si="4"/>
        <v>2</v>
      </c>
      <c r="L39" s="54">
        <f t="shared" si="5"/>
        <v>2000</v>
      </c>
    </row>
    <row r="40" spans="1:12" ht="26.25">
      <c r="A40" s="51" t="s">
        <v>32</v>
      </c>
      <c r="B40" s="9" t="s">
        <v>12</v>
      </c>
      <c r="C40" s="2">
        <v>375</v>
      </c>
      <c r="D40" s="3"/>
      <c r="E40" s="3"/>
      <c r="F40" s="3"/>
      <c r="G40" s="3"/>
      <c r="H40" s="3"/>
      <c r="I40" s="3">
        <v>1</v>
      </c>
      <c r="J40" s="3"/>
      <c r="K40" s="4">
        <f t="shared" si="4"/>
        <v>1</v>
      </c>
      <c r="L40" s="54">
        <f t="shared" si="5"/>
        <v>375</v>
      </c>
    </row>
    <row r="41" spans="1:12" ht="15">
      <c r="A41" s="55" t="s">
        <v>37</v>
      </c>
      <c r="B41" s="9" t="s">
        <v>12</v>
      </c>
      <c r="C41" s="47">
        <v>150</v>
      </c>
      <c r="D41" s="3"/>
      <c r="E41" s="3"/>
      <c r="F41" s="3"/>
      <c r="G41" s="3"/>
      <c r="H41" s="3"/>
      <c r="I41" s="3">
        <v>1</v>
      </c>
      <c r="J41" s="3"/>
      <c r="K41" s="4">
        <f t="shared" si="4"/>
        <v>1</v>
      </c>
      <c r="L41" s="54">
        <f t="shared" si="5"/>
        <v>150</v>
      </c>
    </row>
    <row r="42" spans="1:12" ht="15">
      <c r="A42" s="55" t="s">
        <v>33</v>
      </c>
      <c r="B42" s="9" t="s">
        <v>12</v>
      </c>
      <c r="C42" s="47">
        <v>750</v>
      </c>
      <c r="D42" s="3"/>
      <c r="E42" s="3"/>
      <c r="F42" s="3"/>
      <c r="G42" s="3"/>
      <c r="H42" s="3"/>
      <c r="I42" s="3">
        <v>1</v>
      </c>
      <c r="J42" s="3"/>
      <c r="K42" s="4">
        <f t="shared" si="4"/>
        <v>1</v>
      </c>
      <c r="L42" s="54">
        <f t="shared" si="5"/>
        <v>750</v>
      </c>
    </row>
    <row r="43" spans="1:12" ht="25.5">
      <c r="A43" s="55" t="s">
        <v>44</v>
      </c>
      <c r="B43" s="9" t="s">
        <v>12</v>
      </c>
      <c r="C43" s="47">
        <v>1500</v>
      </c>
      <c r="D43" s="3">
        <v>1</v>
      </c>
      <c r="E43" s="3">
        <v>1</v>
      </c>
      <c r="F43" s="3">
        <v>1</v>
      </c>
      <c r="G43" s="3"/>
      <c r="H43" s="3"/>
      <c r="I43" s="3"/>
      <c r="J43" s="3"/>
      <c r="K43" s="4">
        <f t="shared" si="4"/>
        <v>3</v>
      </c>
      <c r="L43" s="54">
        <f t="shared" si="5"/>
        <v>4500</v>
      </c>
    </row>
    <row r="44" spans="1:12" ht="15.75" thickBot="1">
      <c r="A44" s="25"/>
      <c r="B44" s="62" t="s">
        <v>8</v>
      </c>
      <c r="C44" s="62"/>
      <c r="D44" s="62"/>
      <c r="E44" s="62"/>
      <c r="F44" s="62"/>
      <c r="G44" s="62"/>
      <c r="H44" s="62"/>
      <c r="I44" s="62"/>
      <c r="J44" s="62"/>
      <c r="K44" s="63"/>
      <c r="L44" s="26">
        <f>SUM(L36:L43)</f>
        <v>10525</v>
      </c>
    </row>
    <row r="45" spans="1:12" ht="15.75" thickBot="1">
      <c r="A45" s="56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45"/>
    </row>
    <row r="46" spans="1:12" ht="15">
      <c r="A46" s="22" t="s">
        <v>23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</row>
    <row r="47" spans="1:12" ht="15">
      <c r="A47" s="16" t="s">
        <v>18</v>
      </c>
      <c r="B47" s="11" t="s">
        <v>19</v>
      </c>
      <c r="C47" s="10">
        <v>40</v>
      </c>
      <c r="D47" s="64">
        <v>30</v>
      </c>
      <c r="E47" s="64"/>
      <c r="F47" s="64"/>
      <c r="G47" s="64"/>
      <c r="H47" s="64"/>
      <c r="I47" s="64"/>
      <c r="J47" s="52"/>
      <c r="K47" s="4">
        <f>SUM(D47:I47)</f>
        <v>30</v>
      </c>
      <c r="L47" s="5">
        <f>C47*K47</f>
        <v>1200</v>
      </c>
    </row>
    <row r="48" spans="1:12" ht="25.5">
      <c r="A48" s="15" t="s">
        <v>42</v>
      </c>
      <c r="B48" s="9" t="s">
        <v>12</v>
      </c>
      <c r="C48" s="2">
        <v>1500</v>
      </c>
      <c r="D48" s="13"/>
      <c r="E48" s="13"/>
      <c r="F48" s="13"/>
      <c r="G48" s="13"/>
      <c r="H48" s="3"/>
      <c r="I48" s="3">
        <v>1</v>
      </c>
      <c r="J48" s="3"/>
      <c r="K48" s="4">
        <f>SUM(D48:I48)</f>
        <v>1</v>
      </c>
      <c r="L48" s="5">
        <f>C48*K48</f>
        <v>1500</v>
      </c>
    </row>
    <row r="49" spans="1:12" ht="15">
      <c r="A49" s="16" t="s">
        <v>24</v>
      </c>
      <c r="B49" s="11" t="s">
        <v>12</v>
      </c>
      <c r="C49" s="10">
        <v>875</v>
      </c>
      <c r="D49" s="13"/>
      <c r="E49" s="13"/>
      <c r="F49" s="13"/>
      <c r="G49" s="13"/>
      <c r="H49" s="3"/>
      <c r="I49" s="3">
        <v>1</v>
      </c>
      <c r="J49" s="3"/>
      <c r="K49" s="4">
        <f>SUM(D49:I49)</f>
        <v>1</v>
      </c>
      <c r="L49" s="5">
        <f>C49*K49</f>
        <v>875</v>
      </c>
    </row>
    <row r="50" spans="1:12" ht="15.75" thickBot="1">
      <c r="A50" s="25"/>
      <c r="B50" s="62" t="s">
        <v>8</v>
      </c>
      <c r="C50" s="62"/>
      <c r="D50" s="62"/>
      <c r="E50" s="62"/>
      <c r="F50" s="62"/>
      <c r="G50" s="62"/>
      <c r="H50" s="62"/>
      <c r="I50" s="62"/>
      <c r="J50" s="62"/>
      <c r="K50" s="63"/>
      <c r="L50" s="26">
        <f>SUM(L47:L49)</f>
        <v>3575</v>
      </c>
    </row>
    <row r="51" spans="1:12" ht="15.75" thickBot="1">
      <c r="A51" s="33"/>
      <c r="B51" s="29"/>
      <c r="C51" s="7"/>
      <c r="D51" s="34"/>
      <c r="E51" s="34"/>
      <c r="F51" s="34"/>
      <c r="G51" s="34"/>
      <c r="H51" s="34"/>
      <c r="I51" s="34"/>
      <c r="J51" s="34"/>
      <c r="K51" s="35"/>
      <c r="L51" s="31"/>
    </row>
    <row r="52" spans="1:12" ht="15">
      <c r="A52" s="65" t="s">
        <v>15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7"/>
    </row>
    <row r="53" spans="1:12" ht="15">
      <c r="A53" s="57" t="s">
        <v>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45">
        <f>L6</f>
        <v>18196.5</v>
      </c>
    </row>
    <row r="54" spans="1:12" ht="15">
      <c r="A54" s="57" t="s">
        <v>14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45">
        <f>L12</f>
        <v>6304.25</v>
      </c>
    </row>
    <row r="55" spans="1:12" ht="15">
      <c r="A55" s="57" t="s">
        <v>11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45">
        <f>L21</f>
        <v>11864.099999999999</v>
      </c>
    </row>
    <row r="56" spans="1:12" ht="15">
      <c r="A56" s="57" t="s">
        <v>16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45">
        <f>L33</f>
        <v>1088.6999999999998</v>
      </c>
    </row>
    <row r="57" spans="1:12" ht="15">
      <c r="A57" s="57" t="s">
        <v>21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45">
        <f>L44</f>
        <v>10525</v>
      </c>
    </row>
    <row r="58" spans="1:12" ht="15">
      <c r="A58" s="57" t="s">
        <v>23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45">
        <f>L50</f>
        <v>3575</v>
      </c>
    </row>
    <row r="59" spans="1:12" ht="15.75" thickBot="1">
      <c r="A59" s="61" t="s">
        <v>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46">
        <f>SUM(L53:L58)</f>
        <v>51553.549999999996</v>
      </c>
    </row>
    <row r="60" spans="1:12" ht="15">
      <c r="A60"/>
      <c r="B60"/>
      <c r="C60"/>
      <c r="D60"/>
      <c r="E60"/>
      <c r="F60"/>
      <c r="G60"/>
      <c r="H60"/>
      <c r="I60"/>
      <c r="J60"/>
      <c r="K60"/>
      <c r="L60"/>
    </row>
    <row r="61" spans="1:12" ht="15">
      <c r="A61"/>
      <c r="B61"/>
      <c r="C61"/>
      <c r="D61"/>
      <c r="E61"/>
      <c r="F61"/>
      <c r="G61"/>
      <c r="H61"/>
      <c r="I61"/>
      <c r="J61"/>
      <c r="K61"/>
      <c r="L61"/>
    </row>
    <row r="62" spans="1:12" ht="15">
      <c r="A62"/>
      <c r="B62"/>
      <c r="C62"/>
      <c r="D62"/>
      <c r="E62"/>
      <c r="F62"/>
      <c r="G62"/>
      <c r="H62"/>
      <c r="I62"/>
      <c r="J62"/>
      <c r="K62"/>
      <c r="L62"/>
    </row>
    <row r="63" spans="1:12" ht="15">
      <c r="A63"/>
      <c r="B63"/>
      <c r="C63"/>
      <c r="D63"/>
      <c r="E63"/>
      <c r="F63"/>
      <c r="G63"/>
      <c r="H63"/>
      <c r="I63"/>
      <c r="J63"/>
      <c r="K63"/>
      <c r="L63"/>
    </row>
    <row r="64" spans="1:12" ht="15">
      <c r="A64"/>
      <c r="B64"/>
      <c r="C64"/>
      <c r="D64"/>
      <c r="E64"/>
      <c r="F64"/>
      <c r="G64"/>
      <c r="H64"/>
      <c r="I64"/>
      <c r="J64"/>
      <c r="K64"/>
      <c r="L64"/>
    </row>
    <row r="65" spans="1:12" ht="15">
      <c r="A65"/>
      <c r="B65"/>
      <c r="C65"/>
      <c r="D65"/>
      <c r="E65"/>
      <c r="F65"/>
      <c r="G65"/>
      <c r="H65"/>
      <c r="I65"/>
      <c r="J65"/>
      <c r="K65"/>
      <c r="L65"/>
    </row>
  </sheetData>
  <sheetProtection/>
  <mergeCells count="22">
    <mergeCell ref="B1:B2"/>
    <mergeCell ref="K1:K2"/>
    <mergeCell ref="B50:K50"/>
    <mergeCell ref="A56:K56"/>
    <mergeCell ref="A1:A2"/>
    <mergeCell ref="B21:K21"/>
    <mergeCell ref="L1:L2"/>
    <mergeCell ref="B12:K12"/>
    <mergeCell ref="B6:K6"/>
    <mergeCell ref="D20:I20"/>
    <mergeCell ref="D1:J1"/>
    <mergeCell ref="C1:C2"/>
    <mergeCell ref="A55:K55"/>
    <mergeCell ref="A54:K54"/>
    <mergeCell ref="B33:K33"/>
    <mergeCell ref="A57:K57"/>
    <mergeCell ref="A59:K59"/>
    <mergeCell ref="A58:K58"/>
    <mergeCell ref="A53:K53"/>
    <mergeCell ref="B44:K44"/>
    <mergeCell ref="D47:I47"/>
    <mergeCell ref="A52:L52"/>
  </mergeCells>
  <printOptions/>
  <pageMargins left="0.6145833333333334" right="0.25" top="0.34375" bottom="0.75" header="0.3" footer="0.3"/>
  <pageSetup horizontalDpi="600" verticalDpi="600" orientation="landscape" paperSize="9" r:id="rId1"/>
  <ignoredErrors>
    <ignoredError sqref="K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2015-08-09T20:20:49Z</dcterms:modified>
  <cp:category/>
  <cp:version/>
  <cp:contentType/>
  <cp:contentStatus/>
</cp:coreProperties>
</file>