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105" windowWidth="17880" windowHeight="11760" tabRatio="498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<sst xmlns="http://schemas.openxmlformats.org/spreadsheetml/2006/main" count="52" uniqueCount="40">
  <si>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Ед. изм.</t>
  </si>
  <si>
    <t>Кол-во</t>
  </si>
  <si>
    <t>Цена, руб.</t>
  </si>
  <si>
    <t>Сумма, руб.</t>
  </si>
  <si>
    <t>№</t>
  </si>
  <si>
    <t>НАИМЕНОВАНИЕ</t>
  </si>
  <si>
    <t>м2</t>
  </si>
  <si>
    <t>2</t>
  </si>
  <si>
    <t>мп</t>
  </si>
  <si>
    <t>3</t>
  </si>
  <si>
    <t>4</t>
  </si>
  <si>
    <t>13</t>
  </si>
  <si>
    <t>14</t>
  </si>
  <si>
    <t>16</t>
  </si>
  <si>
    <t>17</t>
  </si>
  <si>
    <t>18</t>
  </si>
  <si>
    <t>21</t>
  </si>
  <si>
    <t>22</t>
  </si>
  <si>
    <t>23</t>
  </si>
  <si>
    <t>Объект: г.Петергоф, ул.Луизино</t>
  </si>
  <si>
    <t>19</t>
  </si>
  <si>
    <t>20</t>
  </si>
  <si>
    <t>Зашивка торца проема в перекрытии ГКЛ</t>
  </si>
  <si>
    <t>Подитог :</t>
  </si>
  <si>
    <t>Заливка полов выравнивающим раствором</t>
  </si>
  <si>
    <t>Обмазочная гидроизоляция  за 2раза   , с/у (полы и стены)</t>
  </si>
  <si>
    <t>Монтаж линолеума</t>
  </si>
  <si>
    <t>Монтаж готовых плинтусов деревянных/пластиковых</t>
  </si>
  <si>
    <t>Устройство коробов из ГКЛ 250*300/25*500 (л/клетка 1-й этаж под нат.потолок,в проходе между кухней и гостинной)</t>
  </si>
  <si>
    <t>Устройство откосов мансардных окон</t>
  </si>
  <si>
    <t>Всего :</t>
  </si>
  <si>
    <t>Укладка керамогранита (прихожая,с/у,крыльцо)</t>
  </si>
  <si>
    <t>Укладка кафеля на стены</t>
  </si>
  <si>
    <t>Стены :</t>
  </si>
  <si>
    <t>Полы :</t>
  </si>
  <si>
    <t>Потолки :</t>
  </si>
  <si>
    <t>Устройство усиленных перегородок из ГКЛ в 2-а слоя 150мм с заполнением внутри минеральной ватой 100 мм</t>
  </si>
  <si>
    <t>Устройство покрытия полов из паркетной доски плавающим способом</t>
  </si>
  <si>
    <t>Монтаж реечных алюминиевых потолков(с/у 1 и 2 этажи) с закладными под приборы</t>
  </si>
  <si>
    <t>Устройство мансардных усиленных потолков из ГКЛ  с обшивкой в 2 слоя(с закладными)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</si>
</sst>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#,##0.0"/>
    <numFmt numFmtId="167" formatCode="0.0"/>
    <numFmt numFmtId="168" formatCode="_-* #,##0.0_р_._-;\-* #,##0.0_р_._-;_-* &quot;-&quot;??_р_._-;_-@_-"/>
    <numFmt numFmtId="169" formatCode="_-* #,##0_р_._-;\-* #,##0_р_._-;_-* &quot;-&quot;??_р_._-;_-@_-"/>
    <numFmt numFmtId="170" formatCode="0.000"/>
    <numFmt numFmtId="171" formatCode="_-* #,##0.0_р_._-;\-* #,##0.0_р_._-;_-* &quot;-&quot;?_р_._-;_-@_-"/>
    <numFmt numFmtId="172" formatCode="0.000000"/>
    <numFmt numFmtId="173" formatCode="0.00000"/>
    <numFmt numFmtId="174" formatCode="0.0000"/>
    <numFmt numFmtId="175" formatCode="0.0%"/>
    <numFmt numFmtId="176" formatCode="#,##0.00&quot;р.&quot;"/>
  </numFmts>
  <fonts count="45">
    <font>
      <sz val="11"/>
      <name val="Times New Roman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52" applyFont="1" applyAlignment="1">
      <alignment horizontal="left"/>
      <protection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176" fontId="2" fillId="0" borderId="12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wrapText="1"/>
    </xf>
    <xf numFmtId="169" fontId="2" fillId="0" borderId="10" xfId="0" applyNumberFormat="1" applyFont="1" applyBorder="1" applyAlignment="1">
      <alignment horizontal="righ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wrapText="1"/>
    </xf>
    <xf numFmtId="176" fontId="2" fillId="0" borderId="12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2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76" fontId="3" fillId="0" borderId="17" xfId="0" applyNumberFormat="1" applyFont="1" applyFill="1" applyBorder="1" applyAlignment="1">
      <alignment horizontal="right" wrapText="1"/>
    </xf>
    <xf numFmtId="176" fontId="4" fillId="0" borderId="0" xfId="0" applyNumberFormat="1" applyFont="1" applyFill="1" applyAlignment="1">
      <alignment/>
    </xf>
    <xf numFmtId="176" fontId="2" fillId="0" borderId="2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176" fontId="2" fillId="0" borderId="17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19" sqref="B19"/>
    </sheetView>
  </sheetViews>
  <sheetFormatPr defaultColWidth="8.796875" defaultRowHeight="14.25"/>
  <cols>
    <col min="1" max="1" width="4.3984375" style="3" customWidth="1"/>
    <col min="2" max="2" width="49.69921875" style="3" customWidth="1"/>
    <col min="3" max="3" width="11.59765625" style="1" customWidth="1"/>
    <col min="4" max="4" width="10.8984375" style="15" customWidth="1"/>
    <col min="5" max="5" width="12" style="2" customWidth="1"/>
    <col min="6" max="6" width="13.3984375" style="2" customWidth="1"/>
    <col min="7" max="7" width="9.09765625" style="3" customWidth="1"/>
    <col min="8" max="8" width="16" style="3" customWidth="1"/>
    <col min="9" max="9" width="9.09765625" style="3" customWidth="1"/>
    <col min="10" max="16384" width="9.09765625" style="3" customWidth="1"/>
  </cols>
  <sheetData>
    <row r="1" spans="2:6" s="6" customFormat="1" ht="15" customHeight="1" thickBot="1">
      <c r="B1" s="9" t="s">
        <v>19</v>
      </c>
      <c r="C1" s="7"/>
      <c r="D1" s="16"/>
      <c r="E1" s="4"/>
      <c r="F1" s="4"/>
    </row>
    <row r="2" spans="1:6" s="5" customFormat="1" ht="35.25" customHeight="1">
      <c r="A2" s="21" t="s">
        <v>4</v>
      </c>
      <c r="B2" s="22" t="s">
        <v>5</v>
      </c>
      <c r="C2" s="22" t="s">
        <v>0</v>
      </c>
      <c r="D2" s="23" t="s">
        <v>1</v>
      </c>
      <c r="E2" s="24" t="s">
        <v>2</v>
      </c>
      <c r="F2" s="25" t="s">
        <v>3</v>
      </c>
    </row>
    <row r="3" spans="1:7" s="8" customFormat="1" ht="15">
      <c r="A3" s="12"/>
      <c r="B3" s="47" t="s">
        <v>33</v>
      </c>
      <c r="C3" s="11"/>
      <c r="D3" s="18"/>
      <c r="E3" s="20"/>
      <c r="F3" s="27"/>
      <c r="G3" s="3"/>
    </row>
    <row r="4" spans="1:7" s="8" customFormat="1" ht="36" customHeight="1">
      <c r="A4" s="12" t="s">
        <v>7</v>
      </c>
      <c r="B4" s="13" t="s">
        <v>36</v>
      </c>
      <c r="C4" s="11" t="s">
        <v>6</v>
      </c>
      <c r="D4" s="18">
        <v>37</v>
      </c>
      <c r="E4" s="19">
        <v>500</v>
      </c>
      <c r="F4" s="26">
        <f>D4*E4</f>
        <v>18500</v>
      </c>
      <c r="G4" s="3"/>
    </row>
    <row r="5" spans="1:7" s="8" customFormat="1" ht="17.25" customHeight="1">
      <c r="A5" s="12" t="s">
        <v>9</v>
      </c>
      <c r="B5" s="10" t="s">
        <v>22</v>
      </c>
      <c r="C5" s="11" t="s">
        <v>8</v>
      </c>
      <c r="D5" s="18">
        <v>2.5</v>
      </c>
      <c r="E5" s="19">
        <v>400</v>
      </c>
      <c r="F5" s="26">
        <f>D5*E5</f>
        <v>1000</v>
      </c>
      <c r="G5" s="3"/>
    </row>
    <row r="6" spans="1:6" s="5" customFormat="1" ht="15.75" customHeight="1" thickBot="1">
      <c r="A6" s="12" t="s">
        <v>10</v>
      </c>
      <c r="B6" s="10" t="s">
        <v>32</v>
      </c>
      <c r="C6" s="11" t="s">
        <v>6</v>
      </c>
      <c r="D6" s="18">
        <v>45</v>
      </c>
      <c r="E6" s="19">
        <v>600</v>
      </c>
      <c r="F6" s="26">
        <f>D6*E6</f>
        <v>27000</v>
      </c>
    </row>
    <row r="7" spans="1:6" ht="15.75" thickBot="1">
      <c r="A7" s="29"/>
      <c r="B7" s="30"/>
      <c r="C7" s="31"/>
      <c r="D7" s="32"/>
      <c r="E7" s="33"/>
      <c r="F7" s="28">
        <f>SUM(F4:F6)</f>
        <v>46500</v>
      </c>
    </row>
    <row r="8" spans="1:6" s="5" customFormat="1" ht="18.75" customHeight="1">
      <c r="A8" s="34"/>
      <c r="B8" s="47" t="s">
        <v>34</v>
      </c>
      <c r="C8" s="17"/>
      <c r="D8" s="35"/>
      <c r="E8" s="36"/>
      <c r="F8" s="37"/>
    </row>
    <row r="9" spans="1:6" s="8" customFormat="1" ht="15">
      <c r="A9" s="12" t="s">
        <v>11</v>
      </c>
      <c r="B9" s="10" t="s">
        <v>24</v>
      </c>
      <c r="C9" s="11" t="s">
        <v>6</v>
      </c>
      <c r="D9" s="18">
        <v>50</v>
      </c>
      <c r="E9" s="38">
        <v>150</v>
      </c>
      <c r="F9" s="14">
        <f aca="true" t="shared" si="0" ref="F9:F14">D9*E9</f>
        <v>7500</v>
      </c>
    </row>
    <row r="10" spans="1:6" s="8" customFormat="1" ht="15">
      <c r="A10" s="12" t="s">
        <v>12</v>
      </c>
      <c r="B10" s="10" t="s">
        <v>25</v>
      </c>
      <c r="C10" s="11" t="s">
        <v>6</v>
      </c>
      <c r="D10" s="18">
        <v>55</v>
      </c>
      <c r="E10" s="38">
        <v>200</v>
      </c>
      <c r="F10" s="14">
        <f t="shared" si="0"/>
        <v>11000</v>
      </c>
    </row>
    <row r="11" spans="1:6" s="8" customFormat="1" ht="26.25">
      <c r="A11" s="12" t="s">
        <v>13</v>
      </c>
      <c r="B11" s="10" t="s">
        <v>37</v>
      </c>
      <c r="C11" s="11" t="s">
        <v>6</v>
      </c>
      <c r="D11" s="18">
        <f>16+35</f>
        <v>51</v>
      </c>
      <c r="E11" s="38">
        <v>250</v>
      </c>
      <c r="F11" s="14">
        <f t="shared" si="0"/>
        <v>12750</v>
      </c>
    </row>
    <row r="12" spans="1:6" s="8" customFormat="1" ht="15">
      <c r="A12" s="12" t="s">
        <v>14</v>
      </c>
      <c r="B12" s="10" t="s">
        <v>31</v>
      </c>
      <c r="C12" s="11" t="s">
        <v>6</v>
      </c>
      <c r="D12" s="18">
        <v>22.5</v>
      </c>
      <c r="E12" s="38">
        <v>600</v>
      </c>
      <c r="F12" s="14">
        <f t="shared" si="0"/>
        <v>13500</v>
      </c>
    </row>
    <row r="13" spans="1:6" s="8" customFormat="1" ht="15">
      <c r="A13" s="12" t="s">
        <v>15</v>
      </c>
      <c r="B13" s="10" t="s">
        <v>26</v>
      </c>
      <c r="C13" s="11" t="s">
        <v>6</v>
      </c>
      <c r="D13" s="18">
        <f>73-35</f>
        <v>38</v>
      </c>
      <c r="E13" s="38">
        <v>80</v>
      </c>
      <c r="F13" s="14">
        <f t="shared" si="0"/>
        <v>3040</v>
      </c>
    </row>
    <row r="14" spans="1:6" s="8" customFormat="1" ht="18.75" customHeight="1" thickBot="1">
      <c r="A14" s="12" t="s">
        <v>20</v>
      </c>
      <c r="B14" s="10" t="s">
        <v>27</v>
      </c>
      <c r="C14" s="11" t="s">
        <v>8</v>
      </c>
      <c r="D14" s="18">
        <v>110</v>
      </c>
      <c r="E14" s="38">
        <v>60</v>
      </c>
      <c r="F14" s="14">
        <f t="shared" si="0"/>
        <v>6600</v>
      </c>
    </row>
    <row r="15" spans="1:6" s="8" customFormat="1" ht="15.75" thickBot="1">
      <c r="A15" s="12"/>
      <c r="B15" s="40" t="s">
        <v>23</v>
      </c>
      <c r="C15" s="11"/>
      <c r="D15" s="18"/>
      <c r="E15" s="39"/>
      <c r="F15" s="41">
        <f>SUM(F9:F14)</f>
        <v>54390</v>
      </c>
    </row>
    <row r="16" spans="1:6" s="5" customFormat="1" ht="21.75" customHeight="1">
      <c r="A16" s="34"/>
      <c r="B16" s="47" t="s">
        <v>35</v>
      </c>
      <c r="C16" s="17"/>
      <c r="D16" s="35"/>
      <c r="E16" s="36"/>
      <c r="F16" s="37"/>
    </row>
    <row r="17" spans="1:6" s="8" customFormat="1" ht="26.25">
      <c r="A17" s="12" t="s">
        <v>21</v>
      </c>
      <c r="B17" s="10" t="s">
        <v>38</v>
      </c>
      <c r="C17" s="11" t="s">
        <v>6</v>
      </c>
      <c r="D17" s="18">
        <v>10</v>
      </c>
      <c r="E17" s="46">
        <v>400</v>
      </c>
      <c r="F17" s="14">
        <f>D17*E17</f>
        <v>4000</v>
      </c>
    </row>
    <row r="18" spans="1:6" s="8" customFormat="1" ht="29.25" customHeight="1">
      <c r="A18" s="12" t="s">
        <v>16</v>
      </c>
      <c r="B18" s="10" t="s">
        <v>39</v>
      </c>
      <c r="C18" s="11" t="s">
        <v>6</v>
      </c>
      <c r="D18" s="18">
        <v>58.5</v>
      </c>
      <c r="E18" s="38">
        <v>550</v>
      </c>
      <c r="F18" s="14">
        <f>D18*E18</f>
        <v>32175</v>
      </c>
    </row>
    <row r="19" spans="1:6" s="8" customFormat="1" ht="31.5" customHeight="1">
      <c r="A19" s="12" t="s">
        <v>17</v>
      </c>
      <c r="B19" s="10" t="s">
        <v>28</v>
      </c>
      <c r="C19" s="11" t="s">
        <v>8</v>
      </c>
      <c r="D19" s="18">
        <v>2.5</v>
      </c>
      <c r="E19" s="38">
        <v>500</v>
      </c>
      <c r="F19" s="14">
        <f>D19*E19</f>
        <v>1250</v>
      </c>
    </row>
    <row r="20" spans="1:6" s="8" customFormat="1" ht="15.75" thickBot="1">
      <c r="A20" s="12" t="s">
        <v>18</v>
      </c>
      <c r="B20" s="10" t="s">
        <v>29</v>
      </c>
      <c r="C20" s="11" t="s">
        <v>8</v>
      </c>
      <c r="D20" s="18">
        <v>9</v>
      </c>
      <c r="E20" s="38">
        <v>300</v>
      </c>
      <c r="F20" s="14">
        <f>D20*E20</f>
        <v>2700</v>
      </c>
    </row>
    <row r="21" spans="1:6" s="8" customFormat="1" ht="15.75" thickBot="1">
      <c r="A21" s="12"/>
      <c r="B21" s="44" t="s">
        <v>23</v>
      </c>
      <c r="C21" s="11"/>
      <c r="D21" s="18"/>
      <c r="E21" s="43"/>
      <c r="F21" s="45">
        <f>SUM(F17:F20)</f>
        <v>40125</v>
      </c>
    </row>
    <row r="22" spans="1:6" s="8" customFormat="1" ht="15.75" thickBot="1">
      <c r="A22" s="12"/>
      <c r="B22" s="40" t="s">
        <v>30</v>
      </c>
      <c r="C22" s="11"/>
      <c r="D22" s="18"/>
      <c r="E22" s="39"/>
      <c r="F22" s="41">
        <f>SUM(F21,F15,F7)</f>
        <v>141015</v>
      </c>
    </row>
    <row r="23" spans="5:6" ht="15">
      <c r="E23" s="42"/>
      <c r="F23" s="42"/>
    </row>
  </sheetData>
  <sheetProtection/>
  <printOptions/>
  <pageMargins left="0" right="0" top="0.7874015748031497" bottom="0.7874015748031497" header="0.31496062992125984" footer="0.31496062992125984"/>
  <pageSetup fitToHeight="2" horizontalDpi="600" verticalDpi="600" orientation="portrait" paperSize="9" scale="90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Киреев Илья</cp:lastModifiedBy>
  <cp:lastPrinted>2015-08-08T12:24:08Z</cp:lastPrinted>
  <dcterms:created xsi:type="dcterms:W3CDTF">2003-04-28T06:10:51Z</dcterms:created>
  <dcterms:modified xsi:type="dcterms:W3CDTF">2015-08-31T20:25:11Z</dcterms:modified>
  <cp:category/>
  <cp:version/>
  <cp:contentType/>
  <cp:contentStatus/>
</cp:coreProperties>
</file>