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" sheetId="1" r:id="rId1"/>
    <sheet name="3" sheetId="2" r:id="rId2"/>
    <sheet name="Лист1" sheetId="3" r:id="rId3"/>
  </sheets>
  <definedNames>
    <definedName name="Excel_BuiltIn__FilterDatabase" localSheetId="0">#REF!</definedName>
    <definedName name="Excel_BuiltIn__FilterDatabase" localSheetId="1">'2'!$D$11:$G$42</definedName>
    <definedName name="Excel_BuiltIn_Print_Area" localSheetId="0">#REF!</definedName>
    <definedName name="Excel_BuiltIn_Print_Area" localSheetId="1">'2'!$A$2:$G$47</definedName>
    <definedName name="_xlnm.Print_Area" localSheetId="0">'2'!$A$2:$G$61</definedName>
    <definedName name="_xlnm.Print_Area" localSheetId="1">'3'!$A$1:$G$63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6" authorId="0">
      <text>
        <r>
          <rPr>
            <b/>
            <sz val="8"/>
            <color indexed="8"/>
            <rFont val="Tahoma"/>
            <family val="2"/>
          </rPr>
          <t xml:space="preserve">anton:
</t>
        </r>
        <r>
          <rPr>
            <sz val="8"/>
            <color indexed="8"/>
            <rFont val="Tahoma"/>
            <family val="2"/>
          </rPr>
          <t>Считается по формуле</t>
        </r>
      </text>
    </comment>
    <comment ref="E7" authorId="0">
      <text>
        <r>
          <rPr>
            <b/>
            <sz val="8"/>
            <color indexed="8"/>
            <rFont val="Tahoma"/>
            <family val="2"/>
          </rPr>
          <t xml:space="preserve">anton:
</t>
        </r>
        <r>
          <rPr>
            <sz val="8"/>
            <color indexed="8"/>
            <rFont val="Tahoma"/>
            <family val="2"/>
          </rPr>
          <t>Считается по формуле</t>
        </r>
      </text>
    </comment>
    <comment ref="E8" authorId="0">
      <text>
        <r>
          <rPr>
            <b/>
            <sz val="8"/>
            <color indexed="8"/>
            <rFont val="Tahoma"/>
            <family val="2"/>
          </rPr>
          <t xml:space="preserve">anton:
</t>
        </r>
        <r>
          <rPr>
            <sz val="8"/>
            <color indexed="8"/>
            <rFont val="Tahoma"/>
            <family val="2"/>
          </rPr>
          <t>Считается по формуле</t>
        </r>
      </text>
    </comment>
    <comment ref="G18" authorId="0">
      <text>
        <r>
          <rPr>
            <b/>
            <sz val="8"/>
            <color indexed="8"/>
            <rFont val="Tahoma"/>
            <family val="2"/>
          </rPr>
          <t xml:space="preserve">anton:
</t>
        </r>
        <r>
          <rPr>
            <sz val="8"/>
            <color indexed="8"/>
            <rFont val="Tahoma"/>
            <family val="2"/>
          </rPr>
          <t>Считается по формуле</t>
        </r>
      </text>
    </comment>
  </commentList>
</comments>
</file>

<file path=xl/sharedStrings.xml><?xml version="1.0" encoding="utf-8"?>
<sst xmlns="http://schemas.openxmlformats.org/spreadsheetml/2006/main" count="64" uniqueCount="43">
  <si>
    <t>Пиломатериалы на стропильную систему</t>
  </si>
  <si>
    <t>м3</t>
  </si>
  <si>
    <t>1.</t>
  </si>
  <si>
    <t>N п/п</t>
  </si>
  <si>
    <t xml:space="preserve">     Наименование</t>
  </si>
  <si>
    <t>Ед. изм.</t>
  </si>
  <si>
    <t>Кол-во</t>
  </si>
  <si>
    <t>Цена за единицу</t>
  </si>
  <si>
    <t>Сумма руб.</t>
  </si>
  <si>
    <t>м2</t>
  </si>
  <si>
    <t>2.</t>
  </si>
  <si>
    <t>шт</t>
  </si>
  <si>
    <t>устройство теплоизоляции  50 мм наружня, по периметру ленты</t>
  </si>
  <si>
    <t>Дом</t>
  </si>
  <si>
    <t>общестрой</t>
  </si>
  <si>
    <t>м.п.</t>
  </si>
  <si>
    <t>м.кв.</t>
  </si>
  <si>
    <t>Устройство кровли дома, гаража, террасы (включая устройство стропильной конструкции, мауэрлата,  обрешетки, контробрешетки, монтаж конденсатоизоляции, монтаж фальцевой кровли с доборами,антисептирование пиломатериала.</t>
  </si>
  <si>
    <t xml:space="preserve">1) Устройство Ж/Б лестницы (между 1-ым и 2-ым этажом).
2)Устройство Ж/Б лестниц: между гаражом и  домом, на террасе, вход в дом. 
В стоимость входит устройство арматурного каркаса, сборка-разборка опалубки, заливка бетона с уплотнением глубинным вибратором
</t>
  </si>
  <si>
    <t>заливк перекрытия второго этажа 200мм(включая армирование сетки  200*200 мм в два уровня, утепление 50мм по периметру, заливка бетона с уплотнением глубинным вибратором, снятие-установка  опалубки, аренда опалубки.)</t>
  </si>
  <si>
    <t xml:space="preserve">м.кв. </t>
  </si>
  <si>
    <t>Засыпка керамзитом по плите фундамента Дома толщиной 550 мм, с проливкой цементным молоком и установкой короба для коммуникаций</t>
  </si>
  <si>
    <t>Монтаж ПЕНОПЛЕКСА по периметру наружних стен</t>
  </si>
  <si>
    <t>Итого работы Дом:</t>
  </si>
  <si>
    <t>Итого  работы:</t>
  </si>
  <si>
    <t>Итого  работы Баня:</t>
  </si>
  <si>
    <t>Засыпка песком по плите фундамента Террасы толщиной 550 мм, с послойной трамбовкой виброплитой</t>
  </si>
  <si>
    <t xml:space="preserve">Заполение пазух песком с промежуточной трамбовкой виброплитой,  550 мм (песок) под парилкой </t>
  </si>
  <si>
    <t>стяжка 50 мм  с армированием сеткой</t>
  </si>
  <si>
    <t>Наклейка рулонной гидроизоляции по периметру ленты с промазкой швов праймером, нахлест 100мм.</t>
  </si>
  <si>
    <t>Наклейка рулонной гидроизоляции по периметру ленты, плиты, пола гаража с заходом на стены с промазкой швов праймером, нахлест 100мм.</t>
  </si>
  <si>
    <t>Работы Баня</t>
  </si>
  <si>
    <t>кирпичная кладка вент-каналов, дымоходов, газоходов  из полнотелого кирпича 1 НФ. Устройство в каналах камина и газового котла вставок из нержавеющей стали</t>
  </si>
  <si>
    <t>кирпичная кладка перегородок в 0,5 кирпича, из кирпича 2. 1 НФ, с армированием каждый 3-й ряд.</t>
  </si>
  <si>
    <t>устройство  ленты под мауэрлат ( включая армирование, снятие установка опалубки, установка закладных, утепление 50мм)</t>
  </si>
  <si>
    <t>Устройство железобетонных столбов  400*400*750</t>
  </si>
  <si>
    <t>Устройство плиты фундамента 150 мм (включая армирование в 2 уровня, заливка бетона с уплотнением глубинным вибратором, снятие-установка  опалубки, устройство теплоизоляции пеноплекс под плиту фундамента 50 мм  )</t>
  </si>
  <si>
    <r>
      <t>Устройство люков под коммуникации ( канализация, отопление, вода горячаяя и холодная), с заведением коммуникаций в Баню.</t>
    </r>
    <r>
      <rPr>
        <sz val="12"/>
        <color indexed="10"/>
        <rFont val="Tahoma"/>
        <family val="2"/>
      </rPr>
      <t>???</t>
    </r>
  </si>
  <si>
    <t xml:space="preserve">Устройство бетонной армированной стяжки с уплотнением вибратором, толщиной 100 мм, (включая гараж, котельную, террасы), с монтажем стенофона, устройство теплоизоляции пеноплекс под плиту фундамента 50 мм </t>
  </si>
  <si>
    <t>кирпичная кладка столбов  под кровлю террасы в 1.5 кирпича  1 нф (внутри столба заливается бетоном армированный каркас 120*120мм).</t>
  </si>
  <si>
    <t>Перечень работ 
 от Александр.</t>
  </si>
  <si>
    <t>кирпичная кладка несущих стен, фронтонов в 1.5 кирпича  2.1 нф (фронтоны)</t>
  </si>
  <si>
    <t>кирпичная кладка столбов  под кровлю террасы из кирпича  1 нф (внутри столба заливается бетоном армированный каркас 120*120мм ).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</si>
</sst>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2"/>
      <name val="Arial Cyr"/>
      <family val="2"/>
    </font>
    <font>
      <sz val="10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i/>
      <sz val="12"/>
      <name val="Tahoma"/>
      <family val="2"/>
    </font>
    <font>
      <b/>
      <sz val="12"/>
      <color indexed="9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name val="Arial Cyr"/>
      <family val="2"/>
    </font>
    <font>
      <b/>
      <sz val="12"/>
      <name val="Arial Cyr"/>
      <family val="2"/>
    </font>
    <font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4" fontId="4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2" fontId="3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/>
    </xf>
    <xf numFmtId="2" fontId="2" fillId="34" borderId="13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2" fontId="2" fillId="0" borderId="13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35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2" fontId="2" fillId="36" borderId="13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wrapText="1"/>
    </xf>
    <xf numFmtId="0" fontId="2" fillId="34" borderId="12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2" fillId="34" borderId="19" xfId="0" applyFont="1" applyFill="1" applyBorder="1" applyAlignment="1">
      <alignment wrapText="1"/>
    </xf>
    <xf numFmtId="0" fontId="2" fillId="34" borderId="20" xfId="0" applyFont="1" applyFill="1" applyBorder="1" applyAlignment="1">
      <alignment wrapText="1"/>
    </xf>
    <xf numFmtId="0" fontId="2" fillId="37" borderId="13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45</xdr:row>
      <xdr:rowOff>228600</xdr:rowOff>
    </xdr:from>
    <xdr:to>
      <xdr:col>5</xdr:col>
      <xdr:colOff>28575</xdr:colOff>
      <xdr:row>49</xdr:row>
      <xdr:rowOff>19050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7229475" y="8134350"/>
          <a:ext cx="28575" cy="3810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28575</xdr:rowOff>
    </xdr:from>
    <xdr:to>
      <xdr:col>5</xdr:col>
      <xdr:colOff>28575</xdr:colOff>
      <xdr:row>49</xdr:row>
      <xdr:rowOff>95250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7229475" y="11953875"/>
          <a:ext cx="285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28</xdr:row>
      <xdr:rowOff>76200</xdr:rowOff>
    </xdr:from>
    <xdr:to>
      <xdr:col>4</xdr:col>
      <xdr:colOff>247650</xdr:colOff>
      <xdr:row>29</xdr:row>
      <xdr:rowOff>190500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7229475" y="91344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209550</xdr:colOff>
      <xdr:row>35</xdr:row>
      <xdr:rowOff>95250</xdr:rowOff>
    </xdr:from>
    <xdr:to>
      <xdr:col>4</xdr:col>
      <xdr:colOff>247650</xdr:colOff>
      <xdr:row>37</xdr:row>
      <xdr:rowOff>19050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7229475" y="10877550"/>
          <a:ext cx="285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781050</xdr:colOff>
      <xdr:row>2</xdr:row>
      <xdr:rowOff>114300</xdr:rowOff>
    </xdr:from>
    <xdr:to>
      <xdr:col>3</xdr:col>
      <xdr:colOff>828675</xdr:colOff>
      <xdr:row>3</xdr:row>
      <xdr:rowOff>76200</xdr:rowOff>
    </xdr:to>
    <xdr:sp fLocksText="0">
      <xdr:nvSpPr>
        <xdr:cNvPr id="3" name="Text 2"/>
        <xdr:cNvSpPr txBox="1">
          <a:spLocks noChangeArrowheads="1"/>
        </xdr:cNvSpPr>
      </xdr:nvSpPr>
      <xdr:spPr>
        <a:xfrm>
          <a:off x="6534150" y="1647825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Zeros="0" tabSelected="1" showOutlineSymbols="0" zoomScale="75" zoomScaleNormal="75" zoomScaleSheetLayoutView="75" zoomScalePageLayoutView="0" workbookViewId="0" topLeftCell="A49">
      <selection activeCell="B57" sqref="B57:C57"/>
    </sheetView>
  </sheetViews>
  <sheetFormatPr defaultColWidth="8.796875" defaultRowHeight="15"/>
  <cols>
    <col min="1" max="1" width="5.296875" style="1" customWidth="1"/>
    <col min="2" max="2" width="8.296875" style="1" customWidth="1"/>
    <col min="3" max="3" width="43" style="1" customWidth="1"/>
    <col min="4" max="4" width="8.296875" style="1" customWidth="1"/>
    <col min="5" max="5" width="11" style="1" customWidth="1"/>
    <col min="6" max="6" width="11.09765625" style="1" customWidth="1"/>
    <col min="7" max="7" width="12.3984375" style="1" customWidth="1"/>
    <col min="8" max="8" width="8.8984375" style="1" customWidth="1"/>
    <col min="9" max="9" width="11.59765625" style="1" customWidth="1"/>
    <col min="10" max="16384" width="8.8984375" style="1" customWidth="1"/>
  </cols>
  <sheetData>
    <row r="1" ht="15">
      <c r="C1" s="2"/>
    </row>
    <row r="2" ht="30">
      <c r="C2" s="2" t="s">
        <v>40</v>
      </c>
    </row>
    <row r="3" spans="3:7" ht="15">
      <c r="C3" s="3"/>
      <c r="D3" s="3"/>
      <c r="E3" s="4"/>
      <c r="G3" s="5">
        <f ca="1">TODAY()</f>
        <v>42220</v>
      </c>
    </row>
    <row r="4" spans="1:7" ht="6" customHeight="1" hidden="1">
      <c r="A4" s="3"/>
      <c r="B4" s="3"/>
      <c r="C4" s="3"/>
      <c r="D4" s="3"/>
      <c r="E4" s="3"/>
      <c r="F4" s="6"/>
      <c r="G4" s="7"/>
    </row>
    <row r="5" spans="1:7" ht="15" hidden="1">
      <c r="A5" s="8"/>
      <c r="B5" s="43"/>
      <c r="C5" s="43"/>
      <c r="D5" s="8"/>
      <c r="E5" s="8"/>
      <c r="F5" s="9"/>
      <c r="G5" s="8"/>
    </row>
    <row r="6" spans="1:7" ht="15" hidden="1">
      <c r="A6" s="10" t="e">
        <f>IF(E6&lt;&gt;0,1,0)</f>
        <v>#REF!</v>
      </c>
      <c r="B6" s="11" t="s">
        <v>0</v>
      </c>
      <c r="C6" s="11"/>
      <c r="D6" s="12" t="s">
        <v>1</v>
      </c>
      <c r="E6" s="13" t="e">
        <f>ROUND(IF(#REF!&lt;&gt;0,#REF!*0.0125+0.2,0),1)</f>
        <v>#REF!</v>
      </c>
      <c r="F6" s="14">
        <v>4500</v>
      </c>
      <c r="G6" s="15" t="e">
        <f>E6*F6</f>
        <v>#REF!</v>
      </c>
    </row>
    <row r="7" spans="1:7" ht="15.75" customHeight="1" hidden="1">
      <c r="A7" s="16"/>
      <c r="B7" s="11"/>
      <c r="C7" s="11"/>
      <c r="D7" s="12"/>
      <c r="E7" s="13"/>
      <c r="F7" s="14"/>
      <c r="G7" s="15"/>
    </row>
    <row r="8" spans="1:7" ht="15.75" customHeight="1" hidden="1">
      <c r="A8" s="16"/>
      <c r="B8" s="11"/>
      <c r="C8" s="11"/>
      <c r="D8" s="12"/>
      <c r="E8" s="13"/>
      <c r="F8" s="14"/>
      <c r="G8" s="15"/>
    </row>
    <row r="9" spans="1:7" ht="15.75" customHeight="1" hidden="1">
      <c r="A9" s="16"/>
      <c r="B9" s="11"/>
      <c r="C9" s="11"/>
      <c r="D9" s="12"/>
      <c r="E9" s="13"/>
      <c r="F9" s="14"/>
      <c r="G9" s="15"/>
    </row>
    <row r="10" spans="1:7" ht="15.75" customHeight="1" hidden="1">
      <c r="A10" s="16"/>
      <c r="B10" s="11"/>
      <c r="C10" s="11"/>
      <c r="D10" s="12"/>
      <c r="E10" s="13"/>
      <c r="F10" s="14"/>
      <c r="G10" s="15"/>
    </row>
    <row r="11" spans="1:7" ht="15.75" customHeight="1" hidden="1">
      <c r="A11" s="16"/>
      <c r="B11" s="11"/>
      <c r="C11" s="11"/>
      <c r="D11" s="12"/>
      <c r="E11" s="13"/>
      <c r="F11" s="14"/>
      <c r="G11" s="15"/>
    </row>
    <row r="12" spans="1:7" ht="15.75" customHeight="1" hidden="1">
      <c r="A12" s="16"/>
      <c r="B12" s="11"/>
      <c r="C12" s="11"/>
      <c r="D12" s="12"/>
      <c r="E12" s="13"/>
      <c r="F12" s="14"/>
      <c r="G12" s="15"/>
    </row>
    <row r="13" spans="1:7" ht="15.75" customHeight="1" hidden="1">
      <c r="A13" s="16"/>
      <c r="B13" s="11"/>
      <c r="C13" s="11"/>
      <c r="D13" s="12"/>
      <c r="E13" s="13"/>
      <c r="F13" s="14"/>
      <c r="G13" s="15"/>
    </row>
    <row r="14" spans="1:7" ht="15.75" customHeight="1" hidden="1">
      <c r="A14" s="16"/>
      <c r="B14" s="11"/>
      <c r="C14" s="11"/>
      <c r="D14" s="12"/>
      <c r="E14" s="13"/>
      <c r="F14" s="14"/>
      <c r="G14" s="15"/>
    </row>
    <row r="15" spans="1:7" ht="15.75" customHeight="1" hidden="1">
      <c r="A15" s="16"/>
      <c r="B15" s="11"/>
      <c r="C15" s="11"/>
      <c r="D15" s="12"/>
      <c r="E15" s="13"/>
      <c r="F15" s="14"/>
      <c r="G15" s="15"/>
    </row>
    <row r="16" spans="1:7" ht="15.75" customHeight="1" hidden="1">
      <c r="A16" s="16"/>
      <c r="B16" s="11"/>
      <c r="C16" s="11"/>
      <c r="D16" s="12"/>
      <c r="E16" s="13"/>
      <c r="F16" s="14"/>
      <c r="G16" s="15"/>
    </row>
    <row r="17" spans="1:7" ht="15.75" customHeight="1" hidden="1">
      <c r="A17" s="16"/>
      <c r="B17" s="11"/>
      <c r="C17" s="11"/>
      <c r="D17" s="12"/>
      <c r="E17" s="13"/>
      <c r="F17" s="14"/>
      <c r="G17" s="15"/>
    </row>
    <row r="18" spans="1:7" ht="15" hidden="1">
      <c r="A18" s="16"/>
      <c r="B18" s="11"/>
      <c r="C18" s="11"/>
      <c r="D18" s="12"/>
      <c r="E18" s="12"/>
      <c r="F18" s="12"/>
      <c r="G18" s="15"/>
    </row>
    <row r="19" spans="1:7" ht="15" hidden="1">
      <c r="A19" s="17"/>
      <c r="B19" s="18"/>
      <c r="C19" s="18"/>
      <c r="D19" s="19"/>
      <c r="E19" s="19"/>
      <c r="F19" s="20"/>
      <c r="G19" s="21"/>
    </row>
    <row r="20" spans="1:7" ht="15" hidden="1">
      <c r="A20" s="22"/>
      <c r="B20" s="22"/>
      <c r="C20" s="22"/>
      <c r="D20" s="6"/>
      <c r="E20" s="6"/>
      <c r="F20" s="6"/>
      <c r="G20" s="7"/>
    </row>
    <row r="21" spans="1:7" ht="15" hidden="1">
      <c r="A21" s="22"/>
      <c r="B21" s="22"/>
      <c r="C21" s="22"/>
      <c r="D21" s="6"/>
      <c r="E21" s="6"/>
      <c r="F21" s="6"/>
      <c r="G21" s="21"/>
    </row>
    <row r="22" spans="1:7" ht="15" hidden="1">
      <c r="A22" s="22"/>
      <c r="B22" s="22"/>
      <c r="C22" s="22"/>
      <c r="D22" s="6"/>
      <c r="E22" s="6"/>
      <c r="F22" s="6"/>
      <c r="G22" s="23"/>
    </row>
    <row r="23" spans="1:7" ht="15" hidden="1">
      <c r="A23" s="22"/>
      <c r="B23" s="22"/>
      <c r="C23" s="22"/>
      <c r="D23" s="6"/>
      <c r="E23" s="6"/>
      <c r="F23" s="6"/>
      <c r="G23" s="23"/>
    </row>
    <row r="24" spans="1:7" ht="15" hidden="1">
      <c r="A24" s="22"/>
      <c r="C24" s="22"/>
      <c r="D24" s="6"/>
      <c r="E24" s="6"/>
      <c r="F24" s="6"/>
      <c r="G24" s="23"/>
    </row>
    <row r="25" spans="1:7" ht="15" hidden="1">
      <c r="A25" s="22"/>
      <c r="C25" s="22"/>
      <c r="D25" s="6"/>
      <c r="E25" s="6"/>
      <c r="F25" s="6"/>
      <c r="G25" s="23"/>
    </row>
    <row r="26" spans="1:7" ht="15" hidden="1">
      <c r="A26" s="22"/>
      <c r="B26" s="22"/>
      <c r="C26" s="6"/>
      <c r="D26" s="6"/>
      <c r="E26" s="6"/>
      <c r="F26" s="23"/>
      <c r="G26" s="23"/>
    </row>
    <row r="27" spans="1:7" ht="15" hidden="1">
      <c r="A27" s="24"/>
      <c r="B27" s="22"/>
      <c r="C27" s="22"/>
      <c r="D27" s="6"/>
      <c r="E27" s="6"/>
      <c r="F27" s="6"/>
      <c r="G27" s="23"/>
    </row>
    <row r="28" spans="1:7" ht="15">
      <c r="A28" s="25" t="s">
        <v>2</v>
      </c>
      <c r="B28" s="26" t="s">
        <v>31</v>
      </c>
      <c r="C28" s="22"/>
      <c r="D28" s="6"/>
      <c r="E28" s="6"/>
      <c r="F28" s="6"/>
      <c r="G28" s="23"/>
    </row>
    <row r="29" spans="1:7" ht="30">
      <c r="A29" s="8" t="s">
        <v>3</v>
      </c>
      <c r="B29" s="43" t="s">
        <v>4</v>
      </c>
      <c r="C29" s="43"/>
      <c r="D29" s="8" t="s">
        <v>5</v>
      </c>
      <c r="E29" s="8" t="s">
        <v>6</v>
      </c>
      <c r="F29" s="27" t="s">
        <v>7</v>
      </c>
      <c r="G29" s="8" t="s">
        <v>8</v>
      </c>
    </row>
    <row r="30" spans="1:7" ht="42" customHeight="1">
      <c r="A30" s="10">
        <v>1</v>
      </c>
      <c r="B30" s="46" t="s">
        <v>37</v>
      </c>
      <c r="C30" s="46"/>
      <c r="D30" s="28" t="s">
        <v>11</v>
      </c>
      <c r="E30" s="13"/>
      <c r="F30" s="14"/>
      <c r="G30" s="14">
        <v>0</v>
      </c>
    </row>
    <row r="31" spans="1:12" ht="27" customHeight="1">
      <c r="A31" s="10">
        <v>2</v>
      </c>
      <c r="B31" s="41" t="s">
        <v>28</v>
      </c>
      <c r="C31" s="41"/>
      <c r="D31" s="28" t="s">
        <v>9</v>
      </c>
      <c r="E31" s="29">
        <v>15</v>
      </c>
      <c r="F31" s="30"/>
      <c r="G31" s="30">
        <f aca="true" t="shared" si="0" ref="G31:G37">E31*F31</f>
        <v>0</v>
      </c>
      <c r="L31" s="31"/>
    </row>
    <row r="32" spans="1:7" ht="33.75" customHeight="1">
      <c r="A32" s="10">
        <v>3</v>
      </c>
      <c r="B32" s="41" t="s">
        <v>12</v>
      </c>
      <c r="C32" s="41"/>
      <c r="D32" s="28" t="s">
        <v>9</v>
      </c>
      <c r="E32" s="29">
        <v>17</v>
      </c>
      <c r="F32" s="30"/>
      <c r="G32" s="30">
        <f t="shared" si="0"/>
        <v>0</v>
      </c>
    </row>
    <row r="33" spans="1:7" ht="33.75" customHeight="1">
      <c r="A33" s="10">
        <v>4</v>
      </c>
      <c r="B33" s="41" t="s">
        <v>27</v>
      </c>
      <c r="C33" s="41"/>
      <c r="D33" s="28" t="s">
        <v>1</v>
      </c>
      <c r="E33" s="29">
        <v>4.4</v>
      </c>
      <c r="F33" s="30"/>
      <c r="G33" s="30">
        <f t="shared" si="0"/>
        <v>0</v>
      </c>
    </row>
    <row r="34" spans="1:7" ht="33.75" customHeight="1">
      <c r="A34" s="10">
        <v>5</v>
      </c>
      <c r="B34" s="41"/>
      <c r="C34" s="41"/>
      <c r="D34" s="28"/>
      <c r="E34" s="29"/>
      <c r="F34" s="30"/>
      <c r="G34" s="30">
        <f t="shared" si="0"/>
        <v>0</v>
      </c>
    </row>
    <row r="35" spans="1:12" ht="31.5" customHeight="1">
      <c r="A35" s="10">
        <v>6</v>
      </c>
      <c r="B35" s="41" t="s">
        <v>29</v>
      </c>
      <c r="C35" s="41"/>
      <c r="D35" s="28" t="s">
        <v>9</v>
      </c>
      <c r="E35" s="29">
        <v>27</v>
      </c>
      <c r="F35" s="32"/>
      <c r="G35" s="30">
        <f t="shared" si="0"/>
        <v>0</v>
      </c>
      <c r="L35" s="33"/>
    </row>
    <row r="36" spans="1:12" ht="17.25" customHeight="1">
      <c r="A36" s="10">
        <v>7</v>
      </c>
      <c r="B36" s="41" t="s">
        <v>35</v>
      </c>
      <c r="C36" s="41"/>
      <c r="D36" s="28" t="s">
        <v>11</v>
      </c>
      <c r="E36" s="29">
        <v>6</v>
      </c>
      <c r="F36" s="32"/>
      <c r="G36" s="30">
        <f t="shared" si="0"/>
        <v>0</v>
      </c>
      <c r="L36" s="33"/>
    </row>
    <row r="37" spans="1:12" ht="79.5" customHeight="1">
      <c r="A37" s="10">
        <v>8</v>
      </c>
      <c r="B37" s="41" t="s">
        <v>36</v>
      </c>
      <c r="C37" s="41"/>
      <c r="D37" s="28" t="s">
        <v>1</v>
      </c>
      <c r="E37" s="29">
        <v>7.2</v>
      </c>
      <c r="F37" s="30"/>
      <c r="G37" s="30">
        <f t="shared" si="0"/>
        <v>0</v>
      </c>
      <c r="L37" s="33"/>
    </row>
    <row r="38" spans="1:7" ht="15">
      <c r="A38" s="17"/>
      <c r="B38" s="18"/>
      <c r="C38" s="18"/>
      <c r="D38" s="19"/>
      <c r="E38" s="19"/>
      <c r="F38" s="20" t="s">
        <v>25</v>
      </c>
      <c r="G38" s="21">
        <f>SUM(G31:G37)</f>
        <v>0</v>
      </c>
    </row>
    <row r="41" spans="1:7" ht="15">
      <c r="A41" s="25" t="s">
        <v>10</v>
      </c>
      <c r="B41" s="26" t="s">
        <v>13</v>
      </c>
      <c r="C41" s="22"/>
      <c r="D41" s="6"/>
      <c r="E41" s="6"/>
      <c r="F41" s="6"/>
      <c r="G41" s="23"/>
    </row>
    <row r="42" spans="1:7" ht="30">
      <c r="A42" s="8" t="s">
        <v>3</v>
      </c>
      <c r="B42" s="43" t="s">
        <v>4</v>
      </c>
      <c r="C42" s="43"/>
      <c r="D42" s="8" t="s">
        <v>5</v>
      </c>
      <c r="E42" s="8" t="s">
        <v>6</v>
      </c>
      <c r="F42" s="27" t="s">
        <v>7</v>
      </c>
      <c r="G42" s="8" t="s">
        <v>8</v>
      </c>
    </row>
    <row r="43" spans="1:7" ht="15">
      <c r="A43" s="10">
        <v>1</v>
      </c>
      <c r="B43" s="34" t="s">
        <v>14</v>
      </c>
      <c r="C43" s="34"/>
      <c r="D43" s="28"/>
      <c r="E43" s="13"/>
      <c r="F43" s="14"/>
      <c r="G43" s="14">
        <v>0</v>
      </c>
    </row>
    <row r="44" spans="1:7" ht="32.25" customHeight="1">
      <c r="A44" s="10">
        <v>2</v>
      </c>
      <c r="B44" s="44" t="s">
        <v>41</v>
      </c>
      <c r="C44" s="45"/>
      <c r="D44" s="28" t="s">
        <v>1</v>
      </c>
      <c r="E44" s="29">
        <v>5</v>
      </c>
      <c r="F44" s="30"/>
      <c r="G44" s="30">
        <f>E44*F44</f>
        <v>0</v>
      </c>
    </row>
    <row r="45" spans="1:7" ht="81.75" customHeight="1">
      <c r="A45" s="10">
        <v>3</v>
      </c>
      <c r="B45" s="41" t="s">
        <v>19</v>
      </c>
      <c r="C45" s="41"/>
      <c r="D45" s="28" t="s">
        <v>1</v>
      </c>
      <c r="E45" s="35">
        <v>25</v>
      </c>
      <c r="F45" s="30"/>
      <c r="G45" s="30">
        <f>E45*F45</f>
        <v>0</v>
      </c>
    </row>
    <row r="46" spans="1:7" ht="123.75" customHeight="1">
      <c r="A46" s="10">
        <v>4</v>
      </c>
      <c r="B46" s="41" t="s">
        <v>18</v>
      </c>
      <c r="C46" s="41"/>
      <c r="D46" s="28" t="s">
        <v>1</v>
      </c>
      <c r="E46" s="29">
        <v>5</v>
      </c>
      <c r="F46" s="30"/>
      <c r="G46" s="40">
        <f>E46*F46</f>
        <v>0</v>
      </c>
    </row>
    <row r="47" spans="1:7" ht="55.5" customHeight="1">
      <c r="A47" s="10">
        <v>5</v>
      </c>
      <c r="B47" s="41" t="s">
        <v>34</v>
      </c>
      <c r="C47" s="41"/>
      <c r="D47" s="28" t="s">
        <v>15</v>
      </c>
      <c r="E47" s="36">
        <v>55</v>
      </c>
      <c r="F47" s="30"/>
      <c r="G47" s="30">
        <f>E47*F47</f>
        <v>0</v>
      </c>
    </row>
    <row r="48" spans="1:7" ht="88.5" customHeight="1">
      <c r="A48" s="10">
        <v>6</v>
      </c>
      <c r="B48" s="42" t="s">
        <v>17</v>
      </c>
      <c r="C48" s="42"/>
      <c r="D48" s="28" t="s">
        <v>16</v>
      </c>
      <c r="E48" s="36">
        <v>300</v>
      </c>
      <c r="F48" s="30"/>
      <c r="G48" s="30">
        <f aca="true" t="shared" si="1" ref="G48:G57">E48*F48</f>
        <v>0</v>
      </c>
    </row>
    <row r="49" spans="1:7" ht="48.75" customHeight="1">
      <c r="A49" s="10">
        <v>7</v>
      </c>
      <c r="B49" s="42" t="s">
        <v>30</v>
      </c>
      <c r="C49" s="42"/>
      <c r="D49" s="28" t="s">
        <v>20</v>
      </c>
      <c r="E49" s="35">
        <v>140</v>
      </c>
      <c r="F49" s="32"/>
      <c r="G49" s="30">
        <f t="shared" si="1"/>
        <v>0</v>
      </c>
    </row>
    <row r="50" spans="1:7" ht="50.25" customHeight="1">
      <c r="A50" s="10">
        <v>8</v>
      </c>
      <c r="B50" s="42" t="s">
        <v>21</v>
      </c>
      <c r="C50" s="42"/>
      <c r="D50" s="28" t="s">
        <v>1</v>
      </c>
      <c r="E50" s="35">
        <v>60</v>
      </c>
      <c r="F50" s="32"/>
      <c r="G50" s="30">
        <f t="shared" si="1"/>
        <v>0</v>
      </c>
    </row>
    <row r="51" spans="1:7" ht="42.75" customHeight="1">
      <c r="A51" s="10">
        <v>9</v>
      </c>
      <c r="B51" s="41" t="s">
        <v>26</v>
      </c>
      <c r="C51" s="41"/>
      <c r="D51" s="28" t="s">
        <v>1</v>
      </c>
      <c r="E51" s="36">
        <v>35</v>
      </c>
      <c r="F51" s="30"/>
      <c r="G51" s="30">
        <f t="shared" si="1"/>
        <v>0</v>
      </c>
    </row>
    <row r="52" spans="1:7" ht="47.25" customHeight="1">
      <c r="A52" s="10">
        <v>10</v>
      </c>
      <c r="B52" s="41" t="s">
        <v>39</v>
      </c>
      <c r="C52" s="41"/>
      <c r="D52" s="28" t="s">
        <v>1</v>
      </c>
      <c r="E52" s="36">
        <v>8</v>
      </c>
      <c r="F52" s="30"/>
      <c r="G52" s="30">
        <f t="shared" si="1"/>
        <v>0</v>
      </c>
    </row>
    <row r="53" spans="1:7" ht="17.25" customHeight="1">
      <c r="A53" s="10">
        <v>11</v>
      </c>
      <c r="B53" s="41" t="s">
        <v>22</v>
      </c>
      <c r="C53" s="41"/>
      <c r="D53" s="28" t="s">
        <v>9</v>
      </c>
      <c r="E53" s="36">
        <v>30</v>
      </c>
      <c r="F53" s="30"/>
      <c r="G53" s="30">
        <f t="shared" si="1"/>
        <v>0</v>
      </c>
    </row>
    <row r="54" spans="1:7" ht="81" customHeight="1">
      <c r="A54" s="10">
        <v>13</v>
      </c>
      <c r="B54" s="41" t="s">
        <v>38</v>
      </c>
      <c r="C54" s="41"/>
      <c r="D54" s="28" t="s">
        <v>1</v>
      </c>
      <c r="E54" s="35">
        <v>16</v>
      </c>
      <c r="F54" s="30"/>
      <c r="G54" s="30">
        <f t="shared" si="1"/>
        <v>0</v>
      </c>
    </row>
    <row r="55" spans="1:7" ht="45.75" customHeight="1">
      <c r="A55" s="10">
        <v>14</v>
      </c>
      <c r="B55" s="41" t="s">
        <v>32</v>
      </c>
      <c r="C55" s="41"/>
      <c r="D55" s="28" t="s">
        <v>1</v>
      </c>
      <c r="E55" s="35">
        <v>2</v>
      </c>
      <c r="F55" s="30"/>
      <c r="G55" s="30">
        <f t="shared" si="1"/>
        <v>0</v>
      </c>
    </row>
    <row r="56" spans="1:7" ht="37.5" customHeight="1">
      <c r="A56" s="10">
        <v>15</v>
      </c>
      <c r="B56" s="41" t="s">
        <v>33</v>
      </c>
      <c r="C56" s="41"/>
      <c r="D56" s="28" t="s">
        <v>9</v>
      </c>
      <c r="E56" s="35">
        <v>100</v>
      </c>
      <c r="F56" s="30"/>
      <c r="G56" s="30">
        <f t="shared" si="1"/>
        <v>0</v>
      </c>
    </row>
    <row r="57" spans="1:7" ht="49.5" customHeight="1">
      <c r="A57" s="10">
        <v>16</v>
      </c>
      <c r="B57" s="41" t="s">
        <v>42</v>
      </c>
      <c r="C57" s="41"/>
      <c r="D57" s="28"/>
      <c r="E57" s="35"/>
      <c r="F57" s="30"/>
      <c r="G57" s="30">
        <f t="shared" si="1"/>
        <v>0</v>
      </c>
    </row>
    <row r="58" spans="1:7" ht="15">
      <c r="A58" s="17"/>
      <c r="B58" s="18"/>
      <c r="C58" s="18"/>
      <c r="D58" s="19"/>
      <c r="E58" s="19"/>
      <c r="F58" s="20" t="s">
        <v>23</v>
      </c>
      <c r="G58" s="21">
        <f>SUM(G43:G57)</f>
        <v>0</v>
      </c>
    </row>
    <row r="61" spans="1:7" ht="15">
      <c r="A61" s="17"/>
      <c r="B61" s="18"/>
      <c r="C61" s="18"/>
      <c r="D61" s="19"/>
      <c r="E61" s="19"/>
      <c r="F61" s="20" t="s">
        <v>24</v>
      </c>
      <c r="G61" s="21">
        <f>G38+G58</f>
        <v>0</v>
      </c>
    </row>
  </sheetData>
  <sheetProtection selectLockedCells="1" selectUnlockedCells="1"/>
  <mergeCells count="25">
    <mergeCell ref="B5:C5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2:C42"/>
    <mergeCell ref="B44:C44"/>
    <mergeCell ref="B45:C45"/>
    <mergeCell ref="B46:C46"/>
    <mergeCell ref="B47:C47"/>
    <mergeCell ref="B48:C48"/>
    <mergeCell ref="B49:C49"/>
    <mergeCell ref="B50:C50"/>
    <mergeCell ref="B56:C56"/>
    <mergeCell ref="B57:C57"/>
    <mergeCell ref="B51:C51"/>
    <mergeCell ref="B52:C52"/>
    <mergeCell ref="B53:C53"/>
    <mergeCell ref="B54:C54"/>
    <mergeCell ref="B55:C55"/>
  </mergeCells>
  <printOptions horizontalCentered="1"/>
  <pageMargins left="0.39375" right="0.39375" top="0.9840277777777777" bottom="0.39375" header="0.5118055555555555" footer="0.5118055555555555"/>
  <pageSetup fitToHeight="1" fitToWidth="1" horizontalDpi="300" verticalDpi="300" orientation="portrait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C1"/>
  <sheetViews>
    <sheetView showZeros="0" showOutlineSymbols="0" zoomScale="75" zoomScaleNormal="75" zoomScaleSheetLayoutView="75" zoomScalePageLayoutView="0" workbookViewId="0" topLeftCell="A1">
      <selection activeCell="G7" sqref="G7"/>
    </sheetView>
  </sheetViews>
  <sheetFormatPr defaultColWidth="8.796875" defaultRowHeight="19.5" customHeight="1"/>
  <cols>
    <col min="1" max="1" width="5.296875" style="37" customWidth="1"/>
    <col min="2" max="2" width="8.296875" style="37" customWidth="1"/>
    <col min="3" max="3" width="46.796875" style="37" customWidth="1"/>
    <col min="4" max="4" width="13.296875" style="37" customWidth="1"/>
    <col min="5" max="5" width="13.796875" style="37" customWidth="1"/>
    <col min="6" max="7" width="11.09765625" style="37" customWidth="1"/>
    <col min="8" max="8" width="8.8984375" style="38" customWidth="1"/>
    <col min="9" max="9" width="11.59765625" style="38" customWidth="1"/>
    <col min="10" max="16384" width="8.8984375" style="38" customWidth="1"/>
  </cols>
  <sheetData>
    <row r="1" ht="19.5" customHeight="1">
      <c r="C1" s="39"/>
    </row>
    <row r="2" ht="101.25" customHeight="1"/>
    <row r="3" ht="20.25" customHeight="1"/>
    <row r="4" ht="20.25" customHeight="1"/>
    <row r="5" ht="18.75" customHeight="1"/>
    <row r="6" ht="18.75" customHeight="1"/>
    <row r="7" ht="18.75" customHeight="1"/>
    <row r="8" ht="18.75" customHeight="1"/>
    <row r="9" ht="87" customHeight="1"/>
    <row r="10" ht="59.25" customHeight="1"/>
    <row r="11" ht="17.25" customHeight="1"/>
    <row r="12" ht="31.5" customHeight="1"/>
    <row r="13" ht="16.5" customHeight="1"/>
    <row r="14" ht="18.75" customHeight="1"/>
    <row r="15" ht="33" customHeight="1"/>
    <row r="16" ht="15.75" customHeight="1"/>
    <row r="17" ht="18.75" customHeight="1"/>
    <row r="18" ht="15.75" customHeight="1"/>
    <row r="19" ht="18.75" customHeight="1"/>
    <row r="20" ht="15.75" customHeight="1"/>
    <row r="21" ht="15.75" customHeight="1"/>
    <row r="22" ht="18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8.75" customHeight="1"/>
    <row r="31" ht="32.25" customHeight="1"/>
    <row r="32" ht="18.75" customHeight="1"/>
    <row r="33" ht="15.75" customHeight="1"/>
    <row r="34" ht="15.75" customHeight="1"/>
    <row r="35" ht="18.75" customHeight="1"/>
    <row r="36" ht="15.75" customHeight="1"/>
    <row r="37" ht="16.5" customHeight="1"/>
    <row r="38" ht="16.5" customHeight="1"/>
    <row r="39" ht="15.75" customHeight="1"/>
    <row r="40" ht="18.75" customHeight="1"/>
    <row r="41" ht="6" customHeight="1"/>
    <row r="42" ht="16.5" customHeight="1"/>
    <row r="43" ht="15.75" customHeight="1"/>
    <row r="44" ht="15.75" customHeight="1"/>
    <row r="45" ht="15.75" customHeight="1"/>
    <row r="46" ht="16.5" customHeight="1"/>
    <row r="47" ht="16.5" customHeight="1"/>
    <row r="48" ht="16.5" customHeight="1"/>
    <row r="49" ht="16.5" customHeight="1"/>
  </sheetData>
  <sheetProtection selectLockedCells="1" selectUnlockedCells="1"/>
  <printOptions horizontalCentered="1"/>
  <pageMargins left="0.39375" right="0.39375" top="0.9840277777777777" bottom="0.39375" header="0.5118055555555555" footer="0.5118055555555555"/>
  <pageSetup fitToHeight="0" fitToWidth="1" horizontalDpi="300" verticalDpi="300" orientation="portrait" paperSize="9"/>
  <rowBreaks count="1" manualBreakCount="1">
    <brk id="3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Zeros="0" showOutlineSymbols="0" zoomScalePageLayoutView="0" workbookViewId="0" topLeftCell="A1">
      <selection activeCell="A1" sqref="A1"/>
    </sheetView>
  </sheetViews>
  <sheetFormatPr defaultColWidth="8.79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2014-10-20T14:24:54Z</cp:lastPrinted>
  <dcterms:modified xsi:type="dcterms:W3CDTF">2015-08-04T07:05:20Z</dcterms:modified>
  <cp:category/>
  <cp:version/>
  <cp:contentType/>
  <cp:contentStatus/>
</cp:coreProperties>
</file>